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2660" activeTab="0"/>
  </bookViews>
  <sheets>
    <sheet name="доходы" sheetId="1" r:id="rId1"/>
    <sheet name="расходы" sheetId="2" r:id="rId2"/>
    <sheet name="ист.деф." sheetId="3" r:id="rId3"/>
  </sheets>
  <externalReferences>
    <externalReference r:id="rId6"/>
  </externalReferences>
  <definedNames>
    <definedName name="_xlnm.Print_Area" localSheetId="0">'доходы'!$A$1:$H$47</definedName>
  </definedNames>
  <calcPr fullCalcOnLoad="1"/>
</workbook>
</file>

<file path=xl/sharedStrings.xml><?xml version="1.0" encoding="utf-8"?>
<sst xmlns="http://schemas.openxmlformats.org/spreadsheetml/2006/main" count="766" uniqueCount="327">
  <si>
    <t xml:space="preserve">Приложение №2    </t>
  </si>
  <si>
    <t>МО "Шенкурский муниципальный район"</t>
  </si>
  <si>
    <t>Наименование</t>
  </si>
  <si>
    <t>Раз-дел</t>
  </si>
  <si>
    <t>подраздел</t>
  </si>
  <si>
    <t>целевая статья</t>
  </si>
  <si>
    <t>вид расходов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</si>
  <si>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</si>
  <si>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</si>
  <si>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</si>
  <si>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</si>
  <si>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</si>
  <si>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04</t>
  </si>
  <si>
    <t>Другие общегосударственные вопросы</t>
  </si>
  <si>
    <t>13</t>
  </si>
  <si>
    <t>10</t>
  </si>
  <si>
    <t>Оценка недвижимости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</si>
  <si>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</si>
  <si>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</si>
  <si>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</si>
  <si>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</si>
  <si>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</si>
  <si>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</si>
  <si>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</si>
  <si>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</si>
  <si>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</si>
  <si>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</si>
  <si>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</si>
  <si>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</si>
  <si>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</si>
  <si>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</si>
  <si>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</si>
  <si>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08</t>
  </si>
  <si>
    <t xml:space="preserve">Культура </t>
  </si>
  <si>
    <t>СОЦИАЛЬНАЯ ПОЛИТИКА</t>
  </si>
  <si>
    <t>Пенсионное обеспечение</t>
  </si>
  <si>
    <t>ВСЕГО</t>
  </si>
  <si>
    <t xml:space="preserve">                                              Приложение №1</t>
  </si>
  <si>
    <t xml:space="preserve">ПОСТУПЛЕНИЕ ДОХОДОВ </t>
  </si>
  <si>
    <t xml:space="preserve"> В БЮДЖЕТ МУНИЦИПАЛЬНОГО ОБРАЗОВАНИЯ</t>
  </si>
  <si>
    <t>Наименование показателей</t>
  </si>
  <si>
    <t>НАЛОГИ НА ИМУЩЕСТВО</t>
  </si>
  <si>
    <t>Земельный налог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</si>
  <si>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</si>
  <si>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ДОХОДОВ</t>
  </si>
  <si>
    <t>Код бюджетной классификации Российской Федерации</t>
  </si>
  <si>
    <t>Единый сельскохозяйственный налог</t>
  </si>
  <si>
    <t>Дорожное хозяйство (дорожные фонды)</t>
  </si>
  <si>
    <t>09</t>
  </si>
  <si>
    <t>Код бюджетной классификации</t>
  </si>
  <si>
    <t>Сумма, тыс.руб.</t>
  </si>
  <si>
    <t>Сумма,            тыс. руб.</t>
  </si>
  <si>
    <t>Изменения</t>
  </si>
  <si>
    <t>Утверждено</t>
  </si>
  <si>
    <t>Исполнено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</si>
  <si>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</si>
  <si>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</si>
  <si>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</si>
  <si>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</si>
  <si>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</si>
  <si>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</si>
  <si>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Прочие источники финансирования дефицитов бюджетов</t>
  </si>
  <si>
    <t>00003000000000000000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</si>
  <si>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</si>
  <si>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</si>
  <si>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</si>
  <si>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</si>
  <si>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Погашение обязательств за счет прочих источников внутреннего финансирования дефицитов бюджетов</t>
  </si>
  <si>
    <t>00003010000000000800</t>
  </si>
  <si>
    <t>00003010000020000810</t>
  </si>
  <si>
    <t>Земельные участики, находящиеся в государственной и муниципальной собственности</t>
  </si>
  <si>
    <t>00006000000000000000</t>
  </si>
  <si>
    <t>Продажа (уменьшение стоимости) земельных участков, находящихся в государственной и муниципальной собственности</t>
  </si>
  <si>
    <t>00006000000000000430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</si>
  <si>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</si>
  <si>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00006010000020000430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</si>
  <si>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</si>
  <si>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00006020000020000430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</si>
  <si>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</si>
  <si>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00006030000010000430</t>
  </si>
  <si>
    <t>Приобретение (увеличение стоимости) земельных участков, находящихся в государственной и муниципальной собственности</t>
  </si>
  <si>
    <t>00006000000000000330</t>
  </si>
  <si>
    <t>Приобретение земельных участков для нужд субъектов Российской Федерации</t>
  </si>
  <si>
    <t>00006020000020000330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</si>
  <si>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</si>
  <si>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</si>
  <si>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</si>
  <si>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</si>
  <si>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</si>
  <si>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000 01 03 00 00 00 0000 800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</si>
  <si>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</si>
  <si>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</si>
  <si>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</si>
  <si>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</si>
  <si>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</si>
  <si>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</si>
  <si>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Итого</t>
  </si>
  <si>
    <t>Приложение № 3</t>
  </si>
  <si>
    <t>Обеспечение функционирования главы Шенкурского городского поселения</t>
  </si>
  <si>
    <t>Расходы на содержание органов местного самоуправления и обеспечение их функций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</si>
  <si>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 фондами</t>
  </si>
  <si>
    <t>100</t>
  </si>
  <si>
    <t>Обеспечение деятельности муниципального Совета депутатов Шенкурского городского поселения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</si>
  <si>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</si>
  <si>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</si>
  <si>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</si>
  <si>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121</t>
  </si>
  <si>
    <t>Иные бюджетные ассигнования</t>
  </si>
  <si>
    <t>800</t>
  </si>
  <si>
    <t>Мероприятия в сфере жилищно-коммунального хозяйства МО "Шенкурское"</t>
  </si>
  <si>
    <t>Прочие мероприятия в области жилищного хозяйства</t>
  </si>
  <si>
    <t>Муниципальная программа МО "Шенкурское" "Развитие жилищной, коммунальной и инженерной инфраструктуры и повышение экологической безопасности на территории МО "Шенкурское"</t>
  </si>
  <si>
    <t>Расходы на обеспечение деятельности подведомственных учреждений</t>
  </si>
  <si>
    <t>600</t>
  </si>
  <si>
    <t>Социальное обеспечение и иные выплаты населению</t>
  </si>
  <si>
    <t>300</t>
  </si>
  <si>
    <t>Уточненный план  на год</t>
  </si>
  <si>
    <t>ДОХОДЫ(налоговые и неналоговые)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</si>
  <si>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</si>
  <si>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</si>
  <si>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</si>
  <si>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</si>
  <si>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</si>
  <si>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</si>
  <si>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</si>
  <si>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</si>
  <si>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</si>
  <si>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000 1 06 00000 00 0000 000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</si>
  <si>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</si>
  <si>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</si>
  <si>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</si>
  <si>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 ПРОДАЖИ МАТЕРИАЛЬНЫХ И НЕМАТЕРИАЛЬНЫХ АКТИВОВ</t>
  </si>
  <si>
    <t>000 1 14 00000 00 0000 000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</si>
  <si>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</si>
  <si>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БЕЗВОЗМЕЗДНЫЕ ПОСТУПЛЕНИЯ </t>
  </si>
  <si>
    <t>000 2 00 00000 00 0000 000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</si>
  <si>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</si>
  <si>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</si>
  <si>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</si>
  <si>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000 1 05 03010 01 0000 110</t>
  </si>
  <si>
    <t>000 1 05 00000 00 0000 000</t>
  </si>
  <si>
    <t>Взнос на капитальный ремонт общего имущества в многоквартирных домах, находящихся в собственности муниципального образования "Шенкурское"</t>
  </si>
  <si>
    <t xml:space="preserve">Организация и проведение культурно-массовых мероприятий </t>
  </si>
  <si>
    <t>000 1 06 01030 13 0000 110</t>
  </si>
  <si>
    <t>000 1 11 05013 13 0000 120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</si>
  <si>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бюджетных и автономных учреждений, а также имущества муниципальных унитарных предприятий , в том числе казенных)</t>
  </si>
  <si>
    <t>000 1 11 09045 13 0000 120</t>
  </si>
  <si>
    <t>Доходы,получаемые в виде арендной платы за земельные участки, государственная  собственность на которые не разграничена и которые расположены 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</si>
  <si>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поселений (за исключением имущества муниципальных 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</si>
  <si>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t>000 1 14 02053 13 0000 410</t>
  </si>
  <si>
    <t>000 1 14 06013 13 0000 430</t>
  </si>
  <si>
    <t>000 1 14 06025 13 0000 430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</si>
  <si>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</si>
  <si>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000 2 02 02216 13 0000 151</t>
  </si>
  <si>
    <t>из них: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</si>
  <si>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бюджетовгородских  поселений</t>
  </si>
  <si>
    <t>000 2 19 05000 13 0000 151</t>
  </si>
  <si>
    <t>000 01 02 00 00 13 0000 710</t>
  </si>
  <si>
    <t>Погашение бюджетом городского поселения кредитов от кредитных организаций в валюте Российской Федерации</t>
  </si>
  <si>
    <t>Получение кредитов от кредитных организаций бюджетом городского поселения</t>
  </si>
  <si>
    <t>000 01 02 00 00 13 0000 810</t>
  </si>
  <si>
    <t>Получение кредитов от других бюджетов бюджетной системы Российской Федерации бюджетом городского поселения в валюте Российской Федерации</t>
  </si>
  <si>
    <t>000 01 03 00 00 13 0000 710</t>
  </si>
  <si>
    <t>000 01 03 00 00 13 0000 810</t>
  </si>
  <si>
    <t>Погашение бюджетом городского поселения кредитов от других бюджетов бюджетной системы Российской Федерации в валюте Российской Федерации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</si>
  <si>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</si>
  <si>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</si>
  <si>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</si>
  <si>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</si>
  <si>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к распоряжению  администрации </t>
  </si>
  <si>
    <t>000 1 11 05075 13 0000 120</t>
  </si>
  <si>
    <t>Доходы от сдачи в аренду имущества, составляющего казну городских поселекний (за исключением земельных участков)</t>
  </si>
  <si>
    <t xml:space="preserve">                                                                                        к  распоряжению  администрации</t>
  </si>
  <si>
    <t>81 0 00 00000</t>
  </si>
  <si>
    <t>81 0 00 80010</t>
  </si>
  <si>
    <t>82 0 00 00000</t>
  </si>
  <si>
    <t>82 0 00 80010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</si>
  <si>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</si>
  <si>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оргнов финансового (финансово-бюджетного) надзора</t>
  </si>
  <si>
    <t>06</t>
  </si>
  <si>
    <t>Обеспечение деятельности контрольно-счетного органа муниципального образования "Шенкурское"</t>
  </si>
  <si>
    <t>92 0 00 00000</t>
  </si>
  <si>
    <t>Осуществление полномочий по внешнему муниципальному финансовому контролю</t>
  </si>
  <si>
    <t>92 0 00 90010</t>
  </si>
  <si>
    <t>Межбюджетные трансферты</t>
  </si>
  <si>
    <t>500</t>
  </si>
  <si>
    <t>85 0 00 00000</t>
  </si>
  <si>
    <t>Инветаризация и оценка муниципального имущества</t>
  </si>
  <si>
    <t>85 0 00 81180</t>
  </si>
  <si>
    <t>86 0 00 00000</t>
  </si>
  <si>
    <t>86 0 00 51180</t>
  </si>
  <si>
    <t>Муниципальная программа МО "Шенкурское" "Улучшение эксплуатационного состояния автомобильных дорог улично-дорожной сети и повышение уровня безопасности дорожного движения на территории МО "Шенкурское" на 2016-2018 годы"</t>
  </si>
  <si>
    <t>04 0 00 00000</t>
  </si>
  <si>
    <t>Содержание и ремонт действующей сети автомобильных дорог общего пользования местного значения в границах поселения и инженерных сооружений на них</t>
  </si>
  <si>
    <t>04 0 00 83010</t>
  </si>
  <si>
    <t>Реализация функций органов местного самоуправления в области национальной экономики</t>
  </si>
  <si>
    <t>88 0 00 00000</t>
  </si>
  <si>
    <t>88 0 00 82910</t>
  </si>
  <si>
    <t>89 0 00 00000</t>
  </si>
  <si>
    <t>01 0 00 00000</t>
  </si>
  <si>
    <t>01 0 00 83510</t>
  </si>
  <si>
    <t>01 0 00 83520</t>
  </si>
  <si>
    <t>01 0 00 83710</t>
  </si>
  <si>
    <t>01 0 00 83750</t>
  </si>
  <si>
    <t>89 0 00 83730</t>
  </si>
  <si>
    <t>89 0 00 83740</t>
  </si>
  <si>
    <t>89 0 00 83750</t>
  </si>
  <si>
    <t>Содержание недвижимого имущества, используемого в целях осуществления мероприятий по благоустройству территории</t>
  </si>
  <si>
    <t>89 0 00 83760</t>
  </si>
  <si>
    <t>КУЛЬТУРА, КИНЕМАТОГРАФИЯ</t>
  </si>
  <si>
    <t>02 0 00 00000</t>
  </si>
  <si>
    <t>02 0 00 80100</t>
  </si>
  <si>
    <t>02 0 00 80200</t>
  </si>
  <si>
    <t>02 0 00 80300</t>
  </si>
  <si>
    <t>Доплаты к пенсиям муниципальных служащих</t>
  </si>
  <si>
    <t>90 0 00 00000</t>
  </si>
  <si>
    <t>Доплаты к пенсиям  муниципальных служащих МО "Шенкурское"</t>
  </si>
  <si>
    <t>90 0 00 87050</t>
  </si>
  <si>
    <t>(руб.)</t>
  </si>
  <si>
    <t>000 2 02 15001 13 0000 151</t>
  </si>
  <si>
    <t>000 2 02 15001 00 0000 151</t>
  </si>
  <si>
    <t>000 2 02 30000 00 0000 151</t>
  </si>
  <si>
    <t>000 2 02 35118 13 0000 151</t>
  </si>
  <si>
    <t>Прочие межбюджетные трансферты, передаваемые бюджетам городских поселений</t>
  </si>
  <si>
    <t>000 2 02 40000 00 0000 151</t>
  </si>
  <si>
    <t>000 2 02 49999 13 0000 151</t>
  </si>
  <si>
    <t>04 0 00 78120</t>
  </si>
  <si>
    <t>Предоставление субсидии бюджетным, автономным учреждениям и иным некоммерческим организациям</t>
  </si>
  <si>
    <t>Уточненный план на 2018 год</t>
  </si>
  <si>
    <t>000 2 02 15002 13 0000 151</t>
  </si>
  <si>
    <t>НАЛОГИ НА СОВОКУПНЫЙ ДОХОД</t>
  </si>
  <si>
    <t>Налог   на  имущество  физических   лиц, взымаемый по ставкам, применяемым к объектам  налогообложения, расположенным в  границах городских поселений</t>
  </si>
  <si>
    <t>БЕЗВОЗМЕЗДНЫЕ ПОСТУПЛЕНИЯ ОТ ДРУГИХ БЮДЖЕТОВ БЮДЖЕТНОЙ СИСТЕМЫ РОССИЙСКОЙ ФЕДЕРАЦИИ</t>
  </si>
  <si>
    <t>000 2 02 15002 00 0000 151</t>
  </si>
  <si>
    <t>000 2 02 10000 00 0000 151</t>
  </si>
  <si>
    <t>Иные  межбюджетные трансферты</t>
  </si>
  <si>
    <t xml:space="preserve">Дотации бюджетам городских поселений на поддержку мер по обеспечению сбалансированности бюджетов </t>
  </si>
  <si>
    <t>Дотации бюджетам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</si>
  <si>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</si>
  <si>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</si>
  <si>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</si>
  <si>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</si>
  <si>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</si>
  <si>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</si>
  <si>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исполнительных органов муниципального образования "Шенкурское"</t>
  </si>
  <si>
    <t>83 0 00 00000</t>
  </si>
  <si>
    <t>Осуществление государственных полномочий в сфере административных правонарушений</t>
  </si>
  <si>
    <t>83 0 00 78680</t>
  </si>
  <si>
    <t>Обеспечение проведения выборов и референдумов</t>
  </si>
  <si>
    <t>07</t>
  </si>
  <si>
    <t>Проведение  выборов депутатов муниципального совета МО "Шенкурское"</t>
  </si>
  <si>
    <t>84 0 00 00000</t>
  </si>
  <si>
    <t>Проведение выборов в представительный орган</t>
  </si>
  <si>
    <t>84 0 00 81160</t>
  </si>
  <si>
    <t>Содержание и обслуживание муниципальной казны</t>
  </si>
  <si>
    <t>85 0 00 81200</t>
  </si>
  <si>
    <t>Прочие мероприятия в сфере общегосударственных вопросов, осуществляемые органами местного самоуправления</t>
  </si>
  <si>
    <t>85 0 00 81190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</si>
  <si>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</si>
  <si>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89 0 00 83510</t>
  </si>
  <si>
    <t>Коммунальное хозяйство</t>
  </si>
  <si>
    <t>89 0 0000</t>
  </si>
  <si>
    <t>Мероприятия в области коммунального хозяйства</t>
  </si>
  <si>
    <t>01 0 00 83610</t>
  </si>
  <si>
    <t>Муниципальная программа МО "Шенкурское" "Формирование современной городской среды МО "Шенкурское" на 2018-2022 год"</t>
  </si>
  <si>
    <t>05 0 00 00000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</si>
  <si>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</si>
  <si>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05 000 L5550</t>
  </si>
  <si>
    <t>Поддержка обустройства мест массового отдыха населения (городских парков) (местный бюджет)</t>
  </si>
  <si>
    <t>05 000 L5600</t>
  </si>
  <si>
    <t>Содержание автомобильных дорог и инженерных сооружений на них в границах поселений</t>
  </si>
  <si>
    <t>89 0 00 83720</t>
  </si>
  <si>
    <t>Муниципальная программа МО "Шенкурское" "Развитие "Дворца культуры и спорта" (2017-2020 годы)"</t>
  </si>
  <si>
    <t>02 0 00 78310</t>
  </si>
  <si>
    <t>02 0 00 S8310</t>
  </si>
  <si>
    <t>Проведение работ по соблюдению правил и требований пожарной безопасности в МБУК "Дкис"</t>
  </si>
  <si>
    <t>02 0 00 L4670</t>
  </si>
  <si>
    <t>Охрана семьи и детства</t>
  </si>
  <si>
    <t xml:space="preserve"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 </t>
  </si>
  <si>
    <t>91 0 00 00000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</si>
  <si>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</si>
  <si>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91 0 00 78750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</si>
  <si>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</si>
  <si>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</si>
  <si>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</si>
  <si>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</si>
  <si>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</si>
  <si>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91 0 00 50820</t>
  </si>
  <si>
    <t>Поддержка обустройства мест массового отдыха населения (городских парков) (областной бюджет)</t>
  </si>
  <si>
    <t>05 000 73660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</si>
  <si>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</si>
  <si>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05 000 73670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</si>
  <si>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</si>
  <si>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05 000 R5550</t>
  </si>
  <si>
    <t xml:space="preserve">Поддержка обустройства мест массового отдыха населения (городских парков) </t>
  </si>
  <si>
    <t>05 000 R5600</t>
  </si>
  <si>
    <t>02 0 00 R4670</t>
  </si>
  <si>
    <t>Подраздел</t>
  </si>
  <si>
    <t>Целевая статья</t>
  </si>
  <si>
    <t>Вид расходов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</si>
  <si>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(местный бюджет)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</si>
  <si>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</si>
  <si>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"ШЕНКУРСКОЕ"  за 1 полугодие 2018 года </t>
  </si>
  <si>
    <t>Исполнение за 1 полугодие 2018 года</t>
  </si>
  <si>
    <t>Прочие поступления от денежных взысканий (штрафов) и иных сумм в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</si>
  <si>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</si>
  <si>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</si>
  <si>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000 116 33050 13 0000 140</t>
  </si>
  <si>
    <t xml:space="preserve">ОТЧЕТ ОБ  ИСПОЛНЕНИИ  РАСХОДОВ  БЮДЖЕТА МУНИЦИПАЛЬНОГО  ОБРАЗОВАНИЯ  "ШЕНКУРСКОЕ" ЗА 1 полугодие  2018 ГОДА </t>
  </si>
  <si>
    <t>Инвентаризация и оценка муниципального имущества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</si>
  <si>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(средства районного бюджета)</t>
  </si>
  <si>
    <t>04 0 00 88120</t>
  </si>
  <si>
    <t xml:space="preserve">Коммунальное хозяйство </t>
  </si>
  <si>
    <t>Взнос муниципального образования "Шенкурское" в уставный фонд муниципального унитарного предприятия "Чистая вода"</t>
  </si>
  <si>
    <t>89 0 00 83770</t>
  </si>
  <si>
    <t>Поддержка обустройства мест массового отдыха населения (городских парков)</t>
  </si>
  <si>
    <t>05 0 00 S3660</t>
  </si>
  <si>
    <t>05 0 00 S3670</t>
  </si>
  <si>
    <t>Развитие материально-технической базы Дворца культуры и спорта</t>
  </si>
  <si>
    <t>02 0 00 80500</t>
  </si>
  <si>
    <t>Формирование доступной среды для инвалидов в муниципальных районах и городских округах Архангельской области</t>
  </si>
  <si>
    <t>02 0 00 S8460</t>
  </si>
  <si>
    <t>Фактическое исполнение за 1 полугодие 2018 года</t>
  </si>
  <si>
    <t>Источники финансирования дефицита бюджета МО "Шенкурское"  за 1 полугодие 2018 года</t>
  </si>
  <si>
    <t>от 12 июля 2018 г.  № 455р</t>
  </si>
  <si>
    <r>
      <t xml:space="preserve">от  12 июля 2018 г № 455р     </t>
    </r>
    <r>
      <rPr>
        <sz val="9"/>
        <color indexed="10"/>
        <rFont val="Arial"/>
        <family val="2"/>
      </rPr>
      <t xml:space="preserve">       </t>
    </r>
    <r>
      <rPr>
        <sz val="9"/>
        <rFont val="Arial"/>
        <family val="2"/>
      </rPr>
      <t xml:space="preserve">       </t>
    </r>
  </si>
  <si>
    <t xml:space="preserve">  от 12 июля 2018 года   № 455р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</si>
</sst>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"/>
    <numFmt numFmtId="176" formatCode="#,##0.00&quot;р.&quot;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_-* #,##0.0_р_._-;\-* #,##0.0_р_._-;_-* &quot;-&quot;_р_._-;_-@_-"/>
    <numFmt numFmtId="182" formatCode="_-* #,##0.00000_р_._-;\-* #,##0.00000_р_._-;_-* &quot;-&quot;?????_р_._-;_-@_-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Times New Roman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1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20" borderId="1">
      <alignment horizontal="left" vertical="top" wrapText="1"/>
      <protection/>
    </xf>
    <xf numFmtId="0" fontId="46" fillId="0" borderId="2">
      <alignment horizontal="left" wrapText="1" indent="2"/>
      <protection/>
    </xf>
    <xf numFmtId="0" fontId="47" fillId="0" borderId="3">
      <alignment vertical="top" wrapText="1"/>
      <protection/>
    </xf>
    <xf numFmtId="49" fontId="46" fillId="0" borderId="4">
      <alignment horizontal="center" shrinkToFit="1"/>
      <protection/>
    </xf>
    <xf numFmtId="49" fontId="46" fillId="0" borderId="5">
      <alignment horizont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6" applyNumberFormat="0" applyAlignment="0" applyProtection="0"/>
    <xf numFmtId="0" fontId="49" fillId="28" borderId="7" applyNumberFormat="0" applyAlignment="0" applyProtection="0"/>
    <xf numFmtId="0" fontId="50" fillId="28" borderId="6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9" borderId="12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5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173" fontId="7" fillId="0" borderId="15" xfId="0" applyNumberFormat="1" applyFont="1" applyBorder="1" applyAlignment="1">
      <alignment vertical="center" wrapText="1"/>
    </xf>
    <xf numFmtId="2" fontId="7" fillId="0" borderId="15" xfId="0" applyNumberFormat="1" applyFont="1" applyBorder="1" applyAlignment="1">
      <alignment vertical="center" wrapText="1"/>
    </xf>
    <xf numFmtId="173" fontId="0" fillId="0" borderId="15" xfId="0" applyNumberFormat="1" applyFont="1" applyBorder="1" applyAlignment="1">
      <alignment vertical="center" wrapText="1"/>
    </xf>
    <xf numFmtId="2" fontId="0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173" fontId="3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173" fontId="0" fillId="0" borderId="15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2" fontId="7" fillId="0" borderId="15" xfId="0" applyNumberFormat="1" applyFont="1" applyBorder="1" applyAlignment="1">
      <alignment wrapText="1"/>
    </xf>
    <xf numFmtId="173" fontId="7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2" fontId="7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7" fillId="0" borderId="15" xfId="0" applyNumberFormat="1" applyFont="1" applyBorder="1" applyAlignment="1">
      <alignment horizontal="left" wrapText="1"/>
    </xf>
    <xf numFmtId="0" fontId="8" fillId="0" borderId="0" xfId="60">
      <alignment/>
      <protection/>
    </xf>
    <xf numFmtId="0" fontId="10" fillId="0" borderId="0" xfId="60" applyFont="1">
      <alignment/>
      <protection/>
    </xf>
    <xf numFmtId="0" fontId="10" fillId="0" borderId="0" xfId="60" applyFont="1" applyFill="1">
      <alignment/>
      <protection/>
    </xf>
    <xf numFmtId="173" fontId="8" fillId="0" borderId="0" xfId="60" applyNumberFormat="1">
      <alignment/>
      <protection/>
    </xf>
    <xf numFmtId="0" fontId="8" fillId="0" borderId="0" xfId="60" applyFont="1" applyAlignment="1">
      <alignment horizontal="right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173" fontId="8" fillId="0" borderId="15" xfId="60" applyNumberFormat="1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5" xfId="60" applyFont="1" applyFill="1" applyBorder="1" applyAlignment="1">
      <alignment horizontal="center" vertical="center"/>
      <protection/>
    </xf>
    <xf numFmtId="1" fontId="11" fillId="0" borderId="15" xfId="60" applyNumberFormat="1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left" vertical="center" wrapText="1" shrinkToFit="1"/>
      <protection/>
    </xf>
    <xf numFmtId="49" fontId="8" fillId="0" borderId="17" xfId="60" applyNumberFormat="1" applyFont="1" applyBorder="1" applyAlignment="1">
      <alignment horizontal="center" vertical="center" wrapText="1" shrinkToFit="1"/>
      <protection/>
    </xf>
    <xf numFmtId="41" fontId="8" fillId="0" borderId="17" xfId="60" applyNumberFormat="1" applyFont="1" applyBorder="1" applyAlignment="1">
      <alignment vertical="center"/>
      <protection/>
    </xf>
    <xf numFmtId="41" fontId="8" fillId="0" borderId="17" xfId="60" applyNumberFormat="1" applyFont="1" applyFill="1" applyBorder="1" applyAlignment="1">
      <alignment vertical="center"/>
      <protection/>
    </xf>
    <xf numFmtId="177" fontId="8" fillId="0" borderId="17" xfId="60" applyNumberFormat="1" applyBorder="1">
      <alignment/>
      <protection/>
    </xf>
    <xf numFmtId="0" fontId="12" fillId="0" borderId="18" xfId="60" applyFont="1" applyBorder="1" applyAlignment="1">
      <alignment horizontal="left" vertical="center" wrapText="1" shrinkToFit="1"/>
      <protection/>
    </xf>
    <xf numFmtId="49" fontId="12" fillId="0" borderId="18" xfId="60" applyNumberFormat="1" applyFont="1" applyBorder="1" applyAlignment="1">
      <alignment horizontal="center" vertical="center" wrapText="1" shrinkToFit="1"/>
      <protection/>
    </xf>
    <xf numFmtId="41" fontId="12" fillId="0" borderId="18" xfId="60" applyNumberFormat="1" applyFont="1" applyBorder="1" applyAlignment="1">
      <alignment vertical="center"/>
      <protection/>
    </xf>
    <xf numFmtId="41" fontId="12" fillId="0" borderId="18" xfId="60" applyNumberFormat="1" applyFont="1" applyFill="1" applyBorder="1" applyAlignment="1">
      <alignment vertical="center"/>
      <protection/>
    </xf>
    <xf numFmtId="181" fontId="12" fillId="0" borderId="18" xfId="60" applyNumberFormat="1" applyFont="1" applyFill="1" applyBorder="1" applyAlignment="1">
      <alignment horizontal="right" vertical="center" indent="1"/>
      <protection/>
    </xf>
    <xf numFmtId="181" fontId="12" fillId="0" borderId="18" xfId="60" applyNumberFormat="1" applyFont="1" applyFill="1" applyBorder="1" applyAlignment="1">
      <alignment vertical="center"/>
      <protection/>
    </xf>
    <xf numFmtId="173" fontId="12" fillId="0" borderId="18" xfId="60" applyNumberFormat="1" applyFont="1" applyFill="1" applyBorder="1" applyAlignment="1">
      <alignment horizontal="right" vertical="center" indent="1"/>
      <protection/>
    </xf>
    <xf numFmtId="49" fontId="8" fillId="0" borderId="18" xfId="60" applyNumberFormat="1" applyFont="1" applyBorder="1" applyAlignment="1">
      <alignment horizontal="left" vertical="center" wrapText="1" shrinkToFit="1"/>
      <protection/>
    </xf>
    <xf numFmtId="49" fontId="8" fillId="0" borderId="18" xfId="60" applyNumberFormat="1" applyFont="1" applyBorder="1" applyAlignment="1">
      <alignment horizontal="center" vertical="center" wrapText="1" shrinkToFit="1"/>
      <protection/>
    </xf>
    <xf numFmtId="41" fontId="8" fillId="0" borderId="18" xfId="60" applyNumberFormat="1" applyFont="1" applyBorder="1" applyAlignment="1">
      <alignment vertical="center"/>
      <protection/>
    </xf>
    <xf numFmtId="41" fontId="8" fillId="0" borderId="18" xfId="60" applyNumberFormat="1" applyFont="1" applyFill="1" applyBorder="1" applyAlignment="1">
      <alignment vertical="center"/>
      <protection/>
    </xf>
    <xf numFmtId="181" fontId="8" fillId="0" borderId="18" xfId="60" applyNumberFormat="1" applyFont="1" applyFill="1" applyBorder="1" applyAlignment="1">
      <alignment horizontal="right" vertical="center" indent="1"/>
      <protection/>
    </xf>
    <xf numFmtId="181" fontId="8" fillId="0" borderId="18" xfId="60" applyNumberFormat="1" applyFont="1" applyFill="1" applyBorder="1" applyAlignment="1">
      <alignment vertical="center"/>
      <protection/>
    </xf>
    <xf numFmtId="173" fontId="8" fillId="0" borderId="18" xfId="60" applyNumberFormat="1" applyFont="1" applyFill="1" applyBorder="1" applyAlignment="1">
      <alignment horizontal="right" vertical="center" indent="1"/>
      <protection/>
    </xf>
    <xf numFmtId="0" fontId="8" fillId="0" borderId="18" xfId="60" applyFont="1" applyBorder="1" applyAlignment="1">
      <alignment horizontal="left" vertical="center" wrapText="1" indent="1" shrinkToFit="1"/>
      <protection/>
    </xf>
    <xf numFmtId="181" fontId="8" fillId="0" borderId="18" xfId="60" applyNumberFormat="1" applyFont="1" applyBorder="1" applyAlignment="1">
      <alignment horizontal="right" vertical="center" indent="1"/>
      <protection/>
    </xf>
    <xf numFmtId="173" fontId="8" fillId="0" borderId="18" xfId="60" applyNumberFormat="1" applyFont="1" applyBorder="1" applyAlignment="1">
      <alignment horizontal="right" vertical="center" indent="1"/>
      <protection/>
    </xf>
    <xf numFmtId="41" fontId="8" fillId="0" borderId="18" xfId="60" applyNumberFormat="1" applyFont="1" applyBorder="1" applyAlignment="1">
      <alignment horizontal="right" vertical="center" indent="1"/>
      <protection/>
    </xf>
    <xf numFmtId="0" fontId="8" fillId="0" borderId="18" xfId="60" applyFont="1" applyBorder="1" applyAlignment="1">
      <alignment horizontal="left" vertical="center" wrapText="1" shrinkToFit="1"/>
      <protection/>
    </xf>
    <xf numFmtId="49" fontId="8" fillId="0" borderId="18" xfId="60" applyNumberFormat="1" applyFont="1" applyBorder="1" applyAlignment="1">
      <alignment horizontal="left" vertical="center" wrapText="1" indent="1" shrinkToFit="1"/>
      <protection/>
    </xf>
    <xf numFmtId="41" fontId="13" fillId="0" borderId="18" xfId="60" applyNumberFormat="1" applyFont="1" applyBorder="1" applyAlignment="1">
      <alignment horizontal="right" vertical="center" indent="1"/>
      <protection/>
    </xf>
    <xf numFmtId="173" fontId="13" fillId="0" borderId="18" xfId="60" applyNumberFormat="1" applyFont="1" applyBorder="1" applyAlignment="1">
      <alignment horizontal="right" vertical="center" indent="1"/>
      <protection/>
    </xf>
    <xf numFmtId="49" fontId="12" fillId="0" borderId="18" xfId="60" applyNumberFormat="1" applyFont="1" applyBorder="1" applyAlignment="1">
      <alignment horizontal="left" vertical="center" wrapText="1" shrinkToFit="1"/>
      <protection/>
    </xf>
    <xf numFmtId="49" fontId="12" fillId="0" borderId="18" xfId="60" applyNumberFormat="1" applyFont="1" applyBorder="1" applyAlignment="1">
      <alignment horizontal="center" vertical="center" wrapText="1" shrinkToFit="1"/>
      <protection/>
    </xf>
    <xf numFmtId="0" fontId="8" fillId="0" borderId="0" xfId="60" applyFont="1">
      <alignment/>
      <protection/>
    </xf>
    <xf numFmtId="177" fontId="8" fillId="0" borderId="0" xfId="60" applyNumberFormat="1">
      <alignment/>
      <protection/>
    </xf>
    <xf numFmtId="177" fontId="8" fillId="0" borderId="0" xfId="60" applyNumberFormat="1" applyFont="1">
      <alignment/>
      <protection/>
    </xf>
    <xf numFmtId="181" fontId="8" fillId="0" borderId="18" xfId="60" applyNumberFormat="1" applyFont="1" applyBorder="1" applyAlignment="1">
      <alignment vertical="center"/>
      <protection/>
    </xf>
    <xf numFmtId="182" fontId="8" fillId="0" borderId="0" xfId="60" applyNumberFormat="1">
      <alignment/>
      <protection/>
    </xf>
    <xf numFmtId="0" fontId="8" fillId="0" borderId="19" xfId="60" applyFont="1" applyBorder="1" applyAlignment="1">
      <alignment horizontal="left" vertical="center" wrapText="1" indent="1" shrinkToFit="1"/>
      <protection/>
    </xf>
    <xf numFmtId="49" fontId="8" fillId="0" borderId="19" xfId="60" applyNumberFormat="1" applyFont="1" applyBorder="1" applyAlignment="1">
      <alignment horizontal="center" vertical="center" wrapText="1" shrinkToFit="1"/>
      <protection/>
    </xf>
    <xf numFmtId="41" fontId="8" fillId="0" borderId="19" xfId="60" applyNumberFormat="1" applyFont="1" applyBorder="1" applyAlignment="1">
      <alignment vertical="center"/>
      <protection/>
    </xf>
    <xf numFmtId="41" fontId="8" fillId="0" borderId="19" xfId="60" applyNumberFormat="1" applyFont="1" applyFill="1" applyBorder="1" applyAlignment="1">
      <alignment vertical="center"/>
      <protection/>
    </xf>
    <xf numFmtId="41" fontId="13" fillId="0" borderId="19" xfId="60" applyNumberFormat="1" applyFont="1" applyBorder="1" applyAlignment="1">
      <alignment horizontal="right" vertical="center" indent="1"/>
      <protection/>
    </xf>
    <xf numFmtId="181" fontId="8" fillId="0" borderId="19" xfId="60" applyNumberFormat="1" applyFont="1" applyFill="1" applyBorder="1" applyAlignment="1">
      <alignment vertical="center"/>
      <protection/>
    </xf>
    <xf numFmtId="0" fontId="14" fillId="0" borderId="0" xfId="60" applyFont="1">
      <alignment/>
      <protection/>
    </xf>
    <xf numFmtId="0" fontId="12" fillId="0" borderId="15" xfId="60" applyFont="1" applyBorder="1" applyAlignment="1">
      <alignment horizontal="left" vertical="center" wrapText="1" indent="1" shrinkToFit="1"/>
      <protection/>
    </xf>
    <xf numFmtId="49" fontId="12" fillId="0" borderId="15" xfId="60" applyNumberFormat="1" applyFont="1" applyBorder="1" applyAlignment="1">
      <alignment horizontal="center" vertical="center" wrapText="1" shrinkToFit="1"/>
      <protection/>
    </xf>
    <xf numFmtId="41" fontId="12" fillId="0" borderId="15" xfId="60" applyNumberFormat="1" applyFont="1" applyBorder="1" applyAlignment="1">
      <alignment vertical="center"/>
      <protection/>
    </xf>
    <xf numFmtId="41" fontId="12" fillId="0" borderId="15" xfId="60" applyNumberFormat="1" applyFont="1" applyFill="1" applyBorder="1" applyAlignment="1">
      <alignment vertical="center"/>
      <protection/>
    </xf>
    <xf numFmtId="181" fontId="12" fillId="0" borderId="15" xfId="60" applyNumberFormat="1" applyFont="1" applyFill="1" applyBorder="1" applyAlignment="1">
      <alignment horizontal="right" vertical="center" indent="1"/>
      <protection/>
    </xf>
    <xf numFmtId="181" fontId="12" fillId="0" borderId="15" xfId="60" applyNumberFormat="1" applyFont="1" applyFill="1" applyBorder="1" applyAlignment="1">
      <alignment vertical="center"/>
      <protection/>
    </xf>
    <xf numFmtId="0" fontId="10" fillId="0" borderId="0" xfId="60" applyFont="1" applyBorder="1">
      <alignment/>
      <protection/>
    </xf>
    <xf numFmtId="0" fontId="8" fillId="0" borderId="0" xfId="60" applyFill="1">
      <alignment/>
      <protection/>
    </xf>
    <xf numFmtId="174" fontId="8" fillId="0" borderId="0" xfId="60" applyNumberFormat="1">
      <alignment/>
      <protection/>
    </xf>
    <xf numFmtId="0" fontId="8" fillId="0" borderId="0" xfId="60" applyAlignment="1">
      <alignment wrapText="1"/>
      <protection/>
    </xf>
    <xf numFmtId="0" fontId="8" fillId="0" borderId="0" xfId="60" applyAlignment="1">
      <alignment/>
      <protection/>
    </xf>
    <xf numFmtId="0" fontId="8" fillId="0" borderId="0" xfId="60" applyFill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0" fontId="17" fillId="0" borderId="15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wrapText="1" shrinkToFit="1"/>
    </xf>
    <xf numFmtId="0" fontId="17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vertical="center" wrapText="1"/>
    </xf>
    <xf numFmtId="2" fontId="17" fillId="0" borderId="15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49" fontId="17" fillId="0" borderId="15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0" fontId="2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0" fillId="34" borderId="15" xfId="0" applyFont="1" applyFill="1" applyBorder="1" applyAlignment="1">
      <alignment horizontal="left" vertical="center" wrapText="1"/>
    </xf>
    <xf numFmtId="49" fontId="0" fillId="34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22" fillId="0" borderId="15" xfId="33" applyFont="1" applyFill="1" applyBorder="1" applyAlignment="1" applyProtection="1">
      <alignment horizontal="left" vertical="center" wrapText="1"/>
      <protection/>
    </xf>
    <xf numFmtId="0" fontId="22" fillId="34" borderId="15" xfId="33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4" fillId="34" borderId="15" xfId="33" applyNumberFormat="1" applyFont="1" applyFill="1" applyBorder="1" applyAlignment="1" applyProtection="1">
      <alignment vertical="top" wrapText="1"/>
      <protection/>
    </xf>
    <xf numFmtId="49" fontId="0" fillId="34" borderId="26" xfId="0" applyNumberFormat="1" applyFont="1" applyFill="1" applyBorder="1" applyAlignment="1">
      <alignment horizontal="center" vertical="center"/>
    </xf>
    <xf numFmtId="0" fontId="0" fillId="0" borderId="23" xfId="59" applyFont="1" applyFill="1" applyBorder="1" applyAlignment="1">
      <alignment horizontal="left" vertical="center" wrapText="1"/>
      <protection/>
    </xf>
    <xf numFmtId="49" fontId="0" fillId="35" borderId="15" xfId="0" applyNumberFormat="1" applyFont="1" applyFill="1" applyBorder="1" applyAlignment="1">
      <alignment horizontal="center" vertical="center"/>
    </xf>
    <xf numFmtId="0" fontId="0" fillId="0" borderId="27" xfId="59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15" xfId="0" applyBorder="1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4" fontId="7" fillId="0" borderId="15" xfId="0" applyNumberFormat="1" applyFont="1" applyBorder="1" applyAlignment="1">
      <alignment horizontal="right" vertical="center"/>
    </xf>
    <xf numFmtId="49" fontId="65" fillId="0" borderId="28" xfId="37" applyNumberFormat="1" applyFont="1" applyBorder="1" applyProtection="1">
      <alignment horizontal="center"/>
      <protection/>
    </xf>
    <xf numFmtId="49" fontId="17" fillId="0" borderId="26" xfId="0" applyNumberFormat="1" applyFont="1" applyBorder="1" applyAlignment="1">
      <alignment horizontal="center"/>
    </xf>
    <xf numFmtId="49" fontId="65" fillId="0" borderId="29" xfId="37" applyNumberFormat="1" applyFont="1" applyBorder="1" applyProtection="1">
      <alignment horizontal="center"/>
      <protection/>
    </xf>
    <xf numFmtId="49" fontId="17" fillId="0" borderId="26" xfId="0" applyNumberFormat="1" applyFont="1" applyFill="1" applyBorder="1" applyAlignment="1">
      <alignment horizontal="center"/>
    </xf>
    <xf numFmtId="0" fontId="65" fillId="0" borderId="15" xfId="34" applyNumberFormat="1" applyFont="1" applyBorder="1" applyAlignment="1" applyProtection="1">
      <alignment wrapText="1"/>
      <protection/>
    </xf>
    <xf numFmtId="0" fontId="65" fillId="0" borderId="15" xfId="34" applyNumberFormat="1" applyFont="1" applyBorder="1" applyAlignment="1" applyProtection="1">
      <alignment vertical="center" wrapText="1"/>
      <protection/>
    </xf>
    <xf numFmtId="0" fontId="0" fillId="0" borderId="0" xfId="60" applyFont="1" applyAlignment="1">
      <alignment vertical="center"/>
      <protection/>
    </xf>
    <xf numFmtId="4" fontId="0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wrapText="1"/>
    </xf>
    <xf numFmtId="49" fontId="17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wrapText="1"/>
    </xf>
    <xf numFmtId="4" fontId="17" fillId="0" borderId="15" xfId="0" applyNumberFormat="1" applyFont="1" applyBorder="1" applyAlignment="1">
      <alignment/>
    </xf>
    <xf numFmtId="4" fontId="17" fillId="0" borderId="15" xfId="0" applyNumberFormat="1" applyFont="1" applyBorder="1" applyAlignment="1">
      <alignment vertical="center" wrapText="1"/>
    </xf>
    <xf numFmtId="4" fontId="17" fillId="0" borderId="15" xfId="0" applyNumberFormat="1" applyFont="1" applyFill="1" applyBorder="1" applyAlignment="1">
      <alignment horizontal="right"/>
    </xf>
    <xf numFmtId="4" fontId="17" fillId="0" borderId="15" xfId="60" applyNumberFormat="1" applyFont="1" applyBorder="1" applyAlignment="1">
      <alignment horizontal="right"/>
      <protection/>
    </xf>
    <xf numFmtId="0" fontId="0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34" borderId="15" xfId="0" applyNumberFormat="1" applyFont="1" applyFill="1" applyBorder="1" applyAlignment="1">
      <alignment horizontal="right" vertical="center"/>
    </xf>
    <xf numFmtId="4" fontId="7" fillId="34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4" fontId="12" fillId="0" borderId="18" xfId="60" applyNumberFormat="1" applyFont="1" applyFill="1" applyBorder="1" applyAlignment="1">
      <alignment vertical="center"/>
      <protection/>
    </xf>
    <xf numFmtId="4" fontId="8" fillId="0" borderId="18" xfId="60" applyNumberFormat="1" applyFont="1" applyBorder="1" applyAlignment="1">
      <alignment horizontal="right" vertical="center"/>
      <protection/>
    </xf>
    <xf numFmtId="4" fontId="8" fillId="0" borderId="18" xfId="60" applyNumberFormat="1" applyFont="1" applyBorder="1" applyAlignment="1">
      <alignment vertical="center"/>
      <protection/>
    </xf>
    <xf numFmtId="4" fontId="8" fillId="0" borderId="18" xfId="60" applyNumberFormat="1" applyFont="1" applyFill="1" applyBorder="1" applyAlignment="1">
      <alignment vertical="center"/>
      <protection/>
    </xf>
    <xf numFmtId="4" fontId="13" fillId="0" borderId="19" xfId="60" applyNumberFormat="1" applyFont="1" applyBorder="1" applyAlignment="1">
      <alignment horizontal="right" vertical="center" indent="1"/>
      <protection/>
    </xf>
    <xf numFmtId="4" fontId="12" fillId="0" borderId="15" xfId="60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center" wrapText="1"/>
    </xf>
    <xf numFmtId="0" fontId="3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0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24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73" fontId="6" fillId="0" borderId="31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60" applyFont="1" applyAlignment="1">
      <alignment horizontal="right" vertical="center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8" applyFont="1" applyAlignment="1">
      <alignment/>
      <protection/>
    </xf>
    <xf numFmtId="0" fontId="8" fillId="0" borderId="0" xfId="60" applyFont="1" applyAlignment="1">
      <alignment horizontal="left" vertical="justify"/>
      <protection/>
    </xf>
    <xf numFmtId="0" fontId="9" fillId="0" borderId="0" xfId="58" applyFont="1" applyAlignment="1">
      <alignment vertical="justify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0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0" xfId="35"/>
    <cellStyle name="xl41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Приложение №1 - источники финансирования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1057;&#1054;&#1051;&#1054;&#1042;&#1068;&#1045;&#1042;&#1040;%20&#1052;&#1054;%20&#1064;&#1077;&#1085;&#1082;&#1091;&#1088;&#1089;&#1082;&#1086;&#1077;\&#1041;&#1102;&#1076;&#1078;&#1077;&#1090;%202018%20&#1089;%20&#1080;&#1079;&#1084;&#1077;&#1085;&#1077;&#1085;&#1080;&#1103;&#1084;&#1080;\&#1048;&#1079;&#1084;&#1077;&#1085;&#1077;&#1085;&#1080;&#1103;%20&#1092;&#1077;&#1074;&#1088;&#1072;&#1083;&#1100;\&#1055;&#1088;&#1080;&#1083;&#1086;&#1078;&#1077;&#1085;&#1080;&#1103;%201,5,6,7,8%20(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ицит"/>
      <sheetName val="доходы"/>
      <sheetName val="разделы"/>
      <sheetName val="функц."/>
      <sheetName val="ведомств."/>
      <sheetName val="по ц.ст. прогр и непро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A1">
      <selection activeCell="D9" sqref="D9:D10"/>
    </sheetView>
  </sheetViews>
  <sheetFormatPr defaultColWidth="9.140625" defaultRowHeight="12.75"/>
  <cols>
    <col min="1" max="1" width="56.8515625" style="0" customWidth="1"/>
    <col min="2" max="2" width="27.57421875" style="0" customWidth="1"/>
    <col min="3" max="3" width="15.57421875" style="0" customWidth="1"/>
    <col min="4" max="4" width="18.421875" style="0" customWidth="1"/>
    <col min="5" max="5" width="0.13671875" style="0" hidden="1" customWidth="1"/>
    <col min="6" max="6" width="10.28125" style="0" hidden="1" customWidth="1"/>
    <col min="7" max="7" width="0.2890625" style="0" hidden="1" customWidth="1"/>
    <col min="8" max="8" width="9.7109375" style="0" hidden="1" customWidth="1"/>
  </cols>
  <sheetData>
    <row r="1" spans="1:10" ht="15.75" customHeight="1">
      <c r="A1" s="207" t="s">
        <v>37</v>
      </c>
      <c r="B1" s="207"/>
      <c r="C1" s="207"/>
      <c r="D1" s="207"/>
      <c r="E1" s="97"/>
      <c r="F1" s="97"/>
      <c r="G1" s="97"/>
      <c r="H1" s="97"/>
      <c r="I1" s="2"/>
      <c r="J1" s="2"/>
    </row>
    <row r="2" spans="1:8" ht="14.25" customHeight="1">
      <c r="A2" s="208" t="s">
        <v>169</v>
      </c>
      <c r="B2" s="208"/>
      <c r="C2" s="208"/>
      <c r="D2" s="208"/>
      <c r="E2" s="98"/>
      <c r="F2" s="98"/>
      <c r="G2" s="98"/>
      <c r="H2" s="98"/>
    </row>
    <row r="3" spans="1:8" ht="16.5" customHeight="1">
      <c r="A3" s="208" t="s">
        <v>1</v>
      </c>
      <c r="B3" s="208"/>
      <c r="C3" s="208"/>
      <c r="D3" s="208"/>
      <c r="E3" s="98"/>
      <c r="F3" s="98"/>
      <c r="G3" s="98"/>
      <c r="H3" s="98"/>
    </row>
    <row r="4" spans="1:8" ht="18.75" customHeight="1">
      <c r="A4" s="208" t="s">
        <v>326</v>
      </c>
      <c r="B4" s="208"/>
      <c r="C4" s="208"/>
      <c r="D4" s="208"/>
      <c r="E4" s="208"/>
      <c r="F4" s="208"/>
      <c r="G4" s="208"/>
      <c r="H4" s="208"/>
    </row>
    <row r="5" spans="1:8" ht="26.25" customHeight="1">
      <c r="A5" s="203" t="s">
        <v>38</v>
      </c>
      <c r="B5" s="203"/>
      <c r="C5" s="203"/>
      <c r="D5" s="203"/>
      <c r="E5" s="203"/>
      <c r="F5" s="203"/>
      <c r="G5" s="203"/>
      <c r="H5" s="203"/>
    </row>
    <row r="6" spans="1:8" ht="18" customHeight="1">
      <c r="A6" s="203" t="s">
        <v>39</v>
      </c>
      <c r="B6" s="203"/>
      <c r="C6" s="203"/>
      <c r="D6" s="203"/>
      <c r="E6" s="203"/>
      <c r="F6" s="203"/>
      <c r="G6" s="203"/>
      <c r="H6" s="203"/>
    </row>
    <row r="7" spans="1:8" ht="18" customHeight="1">
      <c r="A7" s="203" t="s">
        <v>302</v>
      </c>
      <c r="B7" s="203"/>
      <c r="C7" s="203"/>
      <c r="D7" s="203"/>
      <c r="E7" s="203"/>
      <c r="F7" s="203"/>
      <c r="G7" s="203"/>
      <c r="H7" s="203"/>
    </row>
    <row r="8" spans="1:8" ht="12.75">
      <c r="A8" s="3"/>
      <c r="B8" s="3"/>
      <c r="C8" s="3"/>
      <c r="D8" s="204" t="s">
        <v>218</v>
      </c>
      <c r="E8" s="205"/>
      <c r="F8" s="205"/>
      <c r="G8" s="205"/>
      <c r="H8" s="205"/>
    </row>
    <row r="9" spans="1:8" ht="27" customHeight="1">
      <c r="A9" s="221" t="s">
        <v>40</v>
      </c>
      <c r="B9" s="221" t="s">
        <v>45</v>
      </c>
      <c r="C9" s="223" t="s">
        <v>228</v>
      </c>
      <c r="D9" s="219" t="s">
        <v>303</v>
      </c>
      <c r="E9" s="217"/>
      <c r="F9" s="218"/>
      <c r="G9" s="217"/>
      <c r="H9" s="218"/>
    </row>
    <row r="10" spans="1:26" ht="15" customHeight="1">
      <c r="A10" s="222"/>
      <c r="B10" s="222"/>
      <c r="C10" s="224"/>
      <c r="D10" s="220"/>
      <c r="E10" s="4"/>
      <c r="F10" s="1"/>
      <c r="G10" s="4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9.5" customHeight="1">
      <c r="A11" s="6" t="s">
        <v>117</v>
      </c>
      <c r="B11" s="99" t="s">
        <v>118</v>
      </c>
      <c r="C11" s="118">
        <f>C12+C14+C18+C21+C25+C16+C29</f>
        <v>17883000</v>
      </c>
      <c r="D11" s="118">
        <f>D12+D14+D18+D21+D25+D16+D29</f>
        <v>6664000.5</v>
      </c>
      <c r="E11" s="9"/>
      <c r="F11" s="8"/>
      <c r="G11" s="9"/>
      <c r="H11" s="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>
      <c r="A12" s="100" t="s">
        <v>119</v>
      </c>
      <c r="B12" s="101" t="s">
        <v>120</v>
      </c>
      <c r="C12" s="177">
        <f>C13</f>
        <v>7648000</v>
      </c>
      <c r="D12" s="177">
        <f>D13</f>
        <v>3631542.42</v>
      </c>
      <c r="E12" s="9"/>
      <c r="F12" s="8"/>
      <c r="G12" s="9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9.5" customHeight="1">
      <c r="A13" s="100" t="s">
        <v>121</v>
      </c>
      <c r="B13" s="101" t="s">
        <v>122</v>
      </c>
      <c r="C13" s="177">
        <v>7648000</v>
      </c>
      <c r="D13" s="178">
        <v>3631542.42</v>
      </c>
      <c r="E13" s="11"/>
      <c r="F13" s="10"/>
      <c r="G13" s="12"/>
      <c r="H13" s="1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6.25" customHeight="1">
      <c r="A14" s="108" t="s">
        <v>123</v>
      </c>
      <c r="B14" s="101" t="s">
        <v>124</v>
      </c>
      <c r="C14" s="177">
        <f>C15</f>
        <v>1102000</v>
      </c>
      <c r="D14" s="177">
        <f>D15</f>
        <v>535133.97</v>
      </c>
      <c r="E14" s="11"/>
      <c r="F14" s="10"/>
      <c r="G14" s="12"/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" customHeight="1">
      <c r="A15" s="103" t="s">
        <v>125</v>
      </c>
      <c r="B15" s="101" t="s">
        <v>126</v>
      </c>
      <c r="C15" s="177">
        <v>1102000</v>
      </c>
      <c r="D15" s="179">
        <v>535133.97</v>
      </c>
      <c r="E15" s="11"/>
      <c r="F15" s="10"/>
      <c r="G15" s="12"/>
      <c r="H15" s="1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7.25" customHeight="1">
      <c r="A16" s="103" t="s">
        <v>230</v>
      </c>
      <c r="B16" s="101" t="s">
        <v>140</v>
      </c>
      <c r="C16" s="177">
        <f>C17</f>
        <v>0</v>
      </c>
      <c r="D16" s="179">
        <f>D17</f>
        <v>3672.12</v>
      </c>
      <c r="E16" s="11"/>
      <c r="F16" s="10"/>
      <c r="G16" s="12"/>
      <c r="H16" s="1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>
      <c r="A17" s="103" t="s">
        <v>46</v>
      </c>
      <c r="B17" s="101" t="s">
        <v>139</v>
      </c>
      <c r="C17" s="177">
        <v>0</v>
      </c>
      <c r="D17" s="179">
        <v>3672.12</v>
      </c>
      <c r="E17" s="11"/>
      <c r="F17" s="10"/>
      <c r="G17" s="12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02" t="s">
        <v>41</v>
      </c>
      <c r="B18" s="101" t="s">
        <v>127</v>
      </c>
      <c r="C18" s="177">
        <f>C19+C20</f>
        <v>5527000</v>
      </c>
      <c r="D18" s="177">
        <f>D19+D20</f>
        <v>863366.28</v>
      </c>
      <c r="E18" s="11"/>
      <c r="F18" s="10"/>
      <c r="G18" s="12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4.25" customHeight="1">
      <c r="A19" s="102" t="s">
        <v>231</v>
      </c>
      <c r="B19" s="101" t="s">
        <v>143</v>
      </c>
      <c r="C19" s="177">
        <v>761000</v>
      </c>
      <c r="D19" s="179">
        <v>74031.29</v>
      </c>
      <c r="E19" s="11"/>
      <c r="F19" s="10"/>
      <c r="G19" s="12"/>
      <c r="H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7.25" customHeight="1">
      <c r="A20" s="102" t="s">
        <v>42</v>
      </c>
      <c r="B20" s="101" t="s">
        <v>128</v>
      </c>
      <c r="C20" s="177">
        <v>4766000</v>
      </c>
      <c r="D20" s="180">
        <v>789334.99</v>
      </c>
      <c r="E20" s="11"/>
      <c r="F20" s="8"/>
      <c r="G20" s="12"/>
      <c r="H20" s="1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2" customHeight="1">
      <c r="A21" s="108" t="s">
        <v>129</v>
      </c>
      <c r="B21" s="101" t="s">
        <v>130</v>
      </c>
      <c r="C21" s="177">
        <f>SUM(C22:C24)</f>
        <v>3540000</v>
      </c>
      <c r="D21" s="177">
        <f>SUM(D22:D24)</f>
        <v>1544419.21</v>
      </c>
      <c r="E21" s="11"/>
      <c r="F21" s="8"/>
      <c r="G21" s="12"/>
      <c r="H21" s="1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9.75" customHeight="1">
      <c r="A22" s="104" t="s">
        <v>147</v>
      </c>
      <c r="B22" s="105" t="s">
        <v>144</v>
      </c>
      <c r="C22" s="177">
        <v>2053000</v>
      </c>
      <c r="D22" s="178">
        <v>787444.34</v>
      </c>
      <c r="E22" s="9"/>
      <c r="F22" s="8"/>
      <c r="G22" s="9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8.5" customHeight="1">
      <c r="A23" s="106" t="s">
        <v>171</v>
      </c>
      <c r="B23" s="105" t="s">
        <v>170</v>
      </c>
      <c r="C23" s="177">
        <v>174000</v>
      </c>
      <c r="D23" s="178">
        <v>310039.19</v>
      </c>
      <c r="E23" s="9"/>
      <c r="F23" s="8"/>
      <c r="G23" s="9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56.25" customHeight="1">
      <c r="A24" s="106" t="s">
        <v>145</v>
      </c>
      <c r="B24" s="105" t="s">
        <v>146</v>
      </c>
      <c r="C24" s="177">
        <v>1313000</v>
      </c>
      <c r="D24" s="178">
        <v>446935.68</v>
      </c>
      <c r="E24" s="9"/>
      <c r="F24" s="8"/>
      <c r="G24" s="9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>
      <c r="A25" s="108" t="s">
        <v>131</v>
      </c>
      <c r="B25" s="101" t="s">
        <v>132</v>
      </c>
      <c r="C25" s="177">
        <f>C26+C27+C28</f>
        <v>66000</v>
      </c>
      <c r="D25" s="177">
        <f>D26+D27+D28</f>
        <v>45866.5</v>
      </c>
      <c r="E25" s="17"/>
      <c r="F25" s="18"/>
      <c r="G25" s="9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9" customHeight="1" hidden="1">
      <c r="A26" s="106" t="s">
        <v>148</v>
      </c>
      <c r="B26" s="105" t="s">
        <v>149</v>
      </c>
      <c r="C26" s="177">
        <v>0</v>
      </c>
      <c r="D26" s="177">
        <v>0</v>
      </c>
      <c r="E26" s="209"/>
      <c r="F26" s="206"/>
      <c r="G26" s="210"/>
      <c r="H26" s="21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2.75" customHeight="1">
      <c r="A27" s="106" t="s">
        <v>43</v>
      </c>
      <c r="B27" s="105" t="s">
        <v>150</v>
      </c>
      <c r="C27" s="177">
        <v>66000</v>
      </c>
      <c r="D27" s="177">
        <v>45866.5</v>
      </c>
      <c r="E27" s="209"/>
      <c r="F27" s="206"/>
      <c r="G27" s="210"/>
      <c r="H27" s="2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2" customHeight="1" hidden="1">
      <c r="A28" s="106" t="s">
        <v>133</v>
      </c>
      <c r="B28" s="105" t="s">
        <v>151</v>
      </c>
      <c r="C28" s="177">
        <v>0</v>
      </c>
      <c r="D28" s="177">
        <v>0</v>
      </c>
      <c r="E28" s="209"/>
      <c r="F28" s="206"/>
      <c r="G28" s="210"/>
      <c r="H28" s="21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2.25" customHeight="1">
      <c r="A29" s="175" t="s">
        <v>304</v>
      </c>
      <c r="B29" s="101" t="s">
        <v>305</v>
      </c>
      <c r="C29" s="177">
        <f>C30</f>
        <v>0</v>
      </c>
      <c r="D29" s="177">
        <f>D30</f>
        <v>40000</v>
      </c>
      <c r="E29" s="173"/>
      <c r="F29" s="14"/>
      <c r="G29" s="174"/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6.25" customHeight="1">
      <c r="A30" s="175" t="s">
        <v>306</v>
      </c>
      <c r="B30" s="101" t="s">
        <v>307</v>
      </c>
      <c r="C30" s="177">
        <v>0</v>
      </c>
      <c r="D30" s="177">
        <v>40000</v>
      </c>
      <c r="E30" s="173"/>
      <c r="F30" s="14"/>
      <c r="G30" s="174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107" t="s">
        <v>134</v>
      </c>
      <c r="B31" s="99" t="s">
        <v>135</v>
      </c>
      <c r="C31" s="117">
        <f>C32+C44</f>
        <v>12596021.52</v>
      </c>
      <c r="D31" s="117">
        <f>D32+D44</f>
        <v>3264600</v>
      </c>
      <c r="E31" s="22"/>
      <c r="F31" s="20"/>
      <c r="G31" s="19"/>
      <c r="H31" s="2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 customHeight="1">
      <c r="A32" s="102" t="s">
        <v>232</v>
      </c>
      <c r="B32" s="101" t="s">
        <v>136</v>
      </c>
      <c r="C32" s="177">
        <f>C33+C39+C41</f>
        <v>12596021.52</v>
      </c>
      <c r="D32" s="177">
        <f>D33+D39+D41</f>
        <v>3264600</v>
      </c>
      <c r="E32" s="216"/>
      <c r="F32" s="215"/>
      <c r="G32" s="213"/>
      <c r="H32" s="2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5.5" customHeight="1">
      <c r="A33" s="170" t="s">
        <v>240</v>
      </c>
      <c r="B33" s="166" t="s">
        <v>234</v>
      </c>
      <c r="C33" s="177">
        <f>C34+C37</f>
        <v>3641600</v>
      </c>
      <c r="D33" s="177">
        <f>D34+D37</f>
        <v>1820800</v>
      </c>
      <c r="E33" s="216"/>
      <c r="F33" s="215"/>
      <c r="G33" s="213"/>
      <c r="H33" s="2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9.5" customHeight="1">
      <c r="A34" s="170" t="s">
        <v>239</v>
      </c>
      <c r="B34" s="166" t="s">
        <v>220</v>
      </c>
      <c r="C34" s="181">
        <f>SUM(C35:C35)</f>
        <v>1279100</v>
      </c>
      <c r="D34" s="177">
        <f>D35</f>
        <v>640300</v>
      </c>
      <c r="E34" s="216"/>
      <c r="F34" s="215"/>
      <c r="G34" s="213"/>
      <c r="H34" s="2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5.5" customHeight="1">
      <c r="A35" s="170" t="s">
        <v>238</v>
      </c>
      <c r="B35" s="167" t="s">
        <v>219</v>
      </c>
      <c r="C35" s="177">
        <v>1279100</v>
      </c>
      <c r="D35" s="177">
        <v>640300</v>
      </c>
      <c r="E35" s="216"/>
      <c r="F35" s="215"/>
      <c r="G35" s="213"/>
      <c r="H35" s="2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 hidden="1">
      <c r="A36" s="104" t="s">
        <v>152</v>
      </c>
      <c r="B36" s="167" t="s">
        <v>153</v>
      </c>
      <c r="C36" s="177">
        <v>0</v>
      </c>
      <c r="D36" s="177">
        <v>0</v>
      </c>
      <c r="E36" s="216"/>
      <c r="F36" s="215"/>
      <c r="G36" s="213"/>
      <c r="H36" s="2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5.5" customHeight="1">
      <c r="A37" s="170" t="s">
        <v>237</v>
      </c>
      <c r="B37" s="168" t="s">
        <v>233</v>
      </c>
      <c r="C37" s="182">
        <f>C38</f>
        <v>2362500</v>
      </c>
      <c r="D37" s="182">
        <f>D38</f>
        <v>1180500</v>
      </c>
      <c r="E37" s="216"/>
      <c r="F37" s="215"/>
      <c r="G37" s="213"/>
      <c r="H37" s="2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0" customHeight="1">
      <c r="A38" s="104" t="s">
        <v>236</v>
      </c>
      <c r="B38" s="167" t="s">
        <v>229</v>
      </c>
      <c r="C38" s="177">
        <v>2362500</v>
      </c>
      <c r="D38" s="177">
        <v>1180500</v>
      </c>
      <c r="E38" s="216"/>
      <c r="F38" s="215"/>
      <c r="G38" s="213"/>
      <c r="H38" s="21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4.75" customHeight="1">
      <c r="A39" s="171" t="s">
        <v>241</v>
      </c>
      <c r="B39" s="169" t="s">
        <v>221</v>
      </c>
      <c r="C39" s="181">
        <f>C40</f>
        <v>281200</v>
      </c>
      <c r="D39" s="181">
        <f>D40</f>
        <v>140600</v>
      </c>
      <c r="E39" s="216"/>
      <c r="F39" s="215"/>
      <c r="G39" s="213"/>
      <c r="H39" s="21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8.25">
      <c r="A40" s="104" t="s">
        <v>154</v>
      </c>
      <c r="B40" s="101" t="s">
        <v>222</v>
      </c>
      <c r="C40" s="177">
        <v>281200</v>
      </c>
      <c r="D40" s="178">
        <v>140600</v>
      </c>
      <c r="E40" s="18"/>
      <c r="F40" s="16"/>
      <c r="G40" s="23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" customHeight="1">
      <c r="A41" s="109" t="s">
        <v>235</v>
      </c>
      <c r="B41" s="114" t="s">
        <v>224</v>
      </c>
      <c r="C41" s="177">
        <f>C42</f>
        <v>8673221.52</v>
      </c>
      <c r="D41" s="177">
        <f>D42</f>
        <v>1303200</v>
      </c>
      <c r="E41" s="15"/>
      <c r="F41" s="20"/>
      <c r="G41" s="23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 customHeight="1">
      <c r="A42" s="115" t="s">
        <v>223</v>
      </c>
      <c r="B42" s="114" t="s">
        <v>225</v>
      </c>
      <c r="C42" s="177">
        <v>8673221.52</v>
      </c>
      <c r="D42" s="179">
        <v>1303200</v>
      </c>
      <c r="E42" s="15"/>
      <c r="F42" s="20"/>
      <c r="G42" s="23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10"/>
      <c r="B43" s="101"/>
      <c r="C43" s="177"/>
      <c r="D43" s="179"/>
      <c r="E43" s="15"/>
      <c r="F43" s="20"/>
      <c r="G43" s="23"/>
      <c r="H43" s="2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1.25" customHeight="1" hidden="1">
      <c r="A44" s="110" t="s">
        <v>137</v>
      </c>
      <c r="B44" s="101" t="s">
        <v>138</v>
      </c>
      <c r="C44" s="177">
        <f>C45</f>
        <v>0</v>
      </c>
      <c r="D44" s="179">
        <f>D45</f>
        <v>0</v>
      </c>
      <c r="E44" s="14"/>
      <c r="F44" s="20"/>
      <c r="G44" s="23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3.5" customHeight="1" hidden="1">
      <c r="A45" s="110" t="s">
        <v>155</v>
      </c>
      <c r="B45" s="101" t="s">
        <v>156</v>
      </c>
      <c r="C45" s="177">
        <v>0</v>
      </c>
      <c r="D45" s="178">
        <v>0</v>
      </c>
      <c r="E45" s="17"/>
      <c r="F45" s="16"/>
      <c r="G45" s="9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11" t="s">
        <v>44</v>
      </c>
      <c r="B46" s="112"/>
      <c r="C46" s="117">
        <f>C11+C31</f>
        <v>30479021.52</v>
      </c>
      <c r="D46" s="117">
        <f>D11+D31</f>
        <v>9928600.5</v>
      </c>
      <c r="E46" s="14"/>
      <c r="F46" s="20"/>
      <c r="G46" s="9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8" ht="13.5" customHeight="1">
      <c r="A47" s="25"/>
      <c r="B47" s="30"/>
      <c r="C47" s="17"/>
      <c r="D47" s="17"/>
      <c r="E47" s="17"/>
      <c r="F47" s="18"/>
      <c r="G47" s="26"/>
      <c r="H47" s="27"/>
    </row>
    <row r="48" spans="1:8" ht="27.75" customHeight="1">
      <c r="A48" s="28"/>
      <c r="B48" s="28"/>
      <c r="C48" s="28"/>
      <c r="D48" s="212"/>
      <c r="E48" s="212"/>
      <c r="F48" s="212"/>
      <c r="G48" s="212"/>
      <c r="H48" s="212"/>
    </row>
    <row r="49" spans="1:8" ht="20.25" customHeight="1">
      <c r="A49" s="29"/>
      <c r="B49" s="29"/>
      <c r="C49" s="29"/>
      <c r="D49" s="29"/>
      <c r="E49" s="29"/>
      <c r="F49" s="29"/>
      <c r="G49" s="29"/>
      <c r="H49" s="29"/>
    </row>
    <row r="50" ht="27" customHeight="1"/>
    <row r="51" ht="30" customHeight="1"/>
    <row r="52" ht="44.25" customHeight="1"/>
    <row r="53" ht="27.75" customHeight="1"/>
    <row r="55" ht="12.75" customHeight="1"/>
    <row r="56" ht="22.5" customHeight="1"/>
    <row r="57" ht="12.75" customHeight="1"/>
    <row r="58" ht="12.75" customHeight="1"/>
    <row r="59" ht="24.75" customHeight="1"/>
    <row r="60" ht="14.25" customHeight="1"/>
    <row r="62" ht="12.75" customHeight="1"/>
    <row r="63" ht="30" customHeight="1"/>
    <row r="64" ht="24.75" customHeight="1"/>
    <row r="67" ht="12.75" customHeight="1"/>
    <row r="68" ht="12.75" customHeight="1"/>
    <row r="69" ht="22.5" customHeight="1"/>
    <row r="71" ht="31.5" customHeight="1"/>
    <row r="72" ht="20.25" customHeight="1"/>
    <row r="74" ht="12.75" customHeight="1"/>
    <row r="75" ht="18.75" customHeight="1"/>
    <row r="77" ht="12.75" customHeight="1"/>
    <row r="78" ht="12.75" customHeight="1"/>
    <row r="79" ht="27.75" customHeight="1" hidden="1"/>
    <row r="80" ht="18.75" customHeight="1"/>
    <row r="81" ht="35.25" customHeight="1"/>
  </sheetData>
  <sheetProtection/>
  <mergeCells count="23">
    <mergeCell ref="E9:F9"/>
    <mergeCell ref="G9:H9"/>
    <mergeCell ref="D9:D10"/>
    <mergeCell ref="B9:B10"/>
    <mergeCell ref="A9:A10"/>
    <mergeCell ref="C9:C10"/>
    <mergeCell ref="G26:G28"/>
    <mergeCell ref="H26:H28"/>
    <mergeCell ref="D48:H48"/>
    <mergeCell ref="G32:G39"/>
    <mergeCell ref="H32:H39"/>
    <mergeCell ref="F32:F39"/>
    <mergeCell ref="E32:E39"/>
    <mergeCell ref="A5:H5"/>
    <mergeCell ref="A6:H6"/>
    <mergeCell ref="A7:H7"/>
    <mergeCell ref="D8:H8"/>
    <mergeCell ref="F26:F28"/>
    <mergeCell ref="A1:D1"/>
    <mergeCell ref="A4:H4"/>
    <mergeCell ref="A2:D2"/>
    <mergeCell ref="A3:D3"/>
    <mergeCell ref="E26:E28"/>
  </mergeCells>
  <printOptions/>
  <pageMargins left="0.7874015748031497" right="0.7874015748031497" top="0.5905511811023623" bottom="0.3937007874015748" header="0.1968503937007874" footer="0.1968503937007874"/>
  <pageSetup fitToHeight="60" horizontalDpi="600" verticalDpi="600" orientation="portrait" paperSize="9" scale="70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5.00390625" style="0" customWidth="1"/>
    <col min="2" max="2" width="5.57421875" style="0" customWidth="1"/>
    <col min="3" max="3" width="6.140625" style="0" customWidth="1"/>
    <col min="4" max="4" width="14.140625" style="0" customWidth="1"/>
    <col min="5" max="5" width="9.140625" style="128" customWidth="1"/>
    <col min="6" max="6" width="15.00390625" style="0" customWidth="1"/>
    <col min="7" max="7" width="17.57421875" style="0" customWidth="1"/>
  </cols>
  <sheetData>
    <row r="1" spans="1:10" ht="14.25" customHeight="1">
      <c r="A1" s="207" t="s">
        <v>0</v>
      </c>
      <c r="B1" s="207"/>
      <c r="C1" s="207"/>
      <c r="D1" s="207"/>
      <c r="E1" s="207"/>
      <c r="F1" s="207"/>
      <c r="G1" s="207"/>
      <c r="H1" s="160"/>
      <c r="I1" s="160"/>
      <c r="J1" s="113"/>
    </row>
    <row r="2" spans="1:10" ht="21.75" customHeight="1">
      <c r="A2" s="207" t="s">
        <v>172</v>
      </c>
      <c r="B2" s="207"/>
      <c r="C2" s="207"/>
      <c r="D2" s="207"/>
      <c r="E2" s="207"/>
      <c r="F2" s="207"/>
      <c r="G2" s="207"/>
      <c r="H2" s="160"/>
      <c r="I2" s="160"/>
      <c r="J2" s="160"/>
    </row>
    <row r="3" spans="1:10" ht="19.5" customHeight="1">
      <c r="A3" s="208" t="s">
        <v>1</v>
      </c>
      <c r="B3" s="208"/>
      <c r="C3" s="208"/>
      <c r="D3" s="208"/>
      <c r="E3" s="208"/>
      <c r="F3" s="208"/>
      <c r="G3" s="208"/>
      <c r="H3" s="161"/>
      <c r="I3" s="161"/>
      <c r="J3" s="161"/>
    </row>
    <row r="4" spans="1:10" ht="17.25" customHeight="1">
      <c r="A4" s="207" t="s">
        <v>325</v>
      </c>
      <c r="B4" s="207"/>
      <c r="C4" s="207"/>
      <c r="D4" s="207"/>
      <c r="E4" s="207"/>
      <c r="F4" s="207"/>
      <c r="G4" s="207"/>
      <c r="H4" s="160"/>
      <c r="I4" s="160"/>
      <c r="J4" s="160"/>
    </row>
    <row r="5" spans="1:6" ht="12.75">
      <c r="A5" s="119"/>
      <c r="B5" s="119"/>
      <c r="C5" s="119"/>
      <c r="D5" s="119"/>
      <c r="E5" s="120"/>
      <c r="F5" s="119"/>
    </row>
    <row r="6" spans="1:5" ht="16.5" customHeight="1">
      <c r="A6" s="119"/>
      <c r="B6" s="119"/>
      <c r="C6" s="119"/>
      <c r="D6" s="119"/>
      <c r="E6" s="120"/>
    </row>
    <row r="7" spans="1:9" ht="21.75" customHeight="1">
      <c r="A7" s="237" t="s">
        <v>308</v>
      </c>
      <c r="B7" s="237"/>
      <c r="C7" s="237"/>
      <c r="D7" s="237"/>
      <c r="E7" s="237"/>
      <c r="F7" s="237"/>
      <c r="G7" s="237"/>
      <c r="H7" s="163"/>
      <c r="I7" s="116"/>
    </row>
    <row r="8" spans="1:7" ht="15.75" customHeight="1" thickBot="1">
      <c r="A8" s="121"/>
      <c r="B8" s="121"/>
      <c r="C8" s="121"/>
      <c r="D8" s="121"/>
      <c r="E8" s="122"/>
      <c r="G8" s="164" t="s">
        <v>218</v>
      </c>
    </row>
    <row r="9" spans="1:7" ht="12.75" customHeight="1">
      <c r="A9" s="228" t="s">
        <v>2</v>
      </c>
      <c r="B9" s="231" t="s">
        <v>3</v>
      </c>
      <c r="C9" s="231" t="s">
        <v>297</v>
      </c>
      <c r="D9" s="231" t="s">
        <v>298</v>
      </c>
      <c r="E9" s="231" t="s">
        <v>299</v>
      </c>
      <c r="F9" s="225" t="s">
        <v>116</v>
      </c>
      <c r="G9" s="234" t="s">
        <v>322</v>
      </c>
    </row>
    <row r="10" spans="1:7" ht="12.75" customHeight="1">
      <c r="A10" s="229"/>
      <c r="B10" s="232"/>
      <c r="C10" s="232"/>
      <c r="D10" s="232"/>
      <c r="E10" s="232"/>
      <c r="F10" s="226"/>
      <c r="G10" s="235"/>
    </row>
    <row r="11" spans="1:7" ht="27.75" customHeight="1" thickBot="1">
      <c r="A11" s="230" t="s">
        <v>2</v>
      </c>
      <c r="B11" s="233"/>
      <c r="C11" s="233" t="s">
        <v>4</v>
      </c>
      <c r="D11" s="233" t="s">
        <v>5</v>
      </c>
      <c r="E11" s="233" t="s">
        <v>6</v>
      </c>
      <c r="F11" s="227"/>
      <c r="G11" s="236"/>
    </row>
    <row r="12" spans="1:7" ht="15" customHeight="1">
      <c r="A12" s="123">
        <v>1</v>
      </c>
      <c r="B12" s="124">
        <v>3</v>
      </c>
      <c r="C12" s="124">
        <v>4</v>
      </c>
      <c r="D12" s="124">
        <v>5</v>
      </c>
      <c r="E12" s="124">
        <v>6</v>
      </c>
      <c r="F12" s="125">
        <v>7</v>
      </c>
      <c r="G12" s="162">
        <v>8</v>
      </c>
    </row>
    <row r="13" spans="1:10" ht="17.25" customHeight="1">
      <c r="A13" s="6" t="s">
        <v>242</v>
      </c>
      <c r="B13" s="127" t="s">
        <v>7</v>
      </c>
      <c r="C13" s="127"/>
      <c r="D13" s="127"/>
      <c r="E13" s="127"/>
      <c r="F13" s="165">
        <f>F14+F19+F25+F40</f>
        <v>2071900</v>
      </c>
      <c r="G13" s="165">
        <f>G14+G19+G25+G40</f>
        <v>824410.35</v>
      </c>
      <c r="I13" s="129"/>
      <c r="J13" s="128"/>
    </row>
    <row r="14" spans="1:7" ht="27.75" customHeight="1">
      <c r="A14" s="130" t="s">
        <v>8</v>
      </c>
      <c r="B14" s="127" t="s">
        <v>7</v>
      </c>
      <c r="C14" s="127" t="s">
        <v>9</v>
      </c>
      <c r="D14" s="127"/>
      <c r="E14" s="127"/>
      <c r="F14" s="187">
        <f aca="true" t="shared" si="0" ref="F14:G16">F15</f>
        <v>566200</v>
      </c>
      <c r="G14" s="187">
        <f t="shared" si="0"/>
        <v>228456.71</v>
      </c>
    </row>
    <row r="15" spans="1:7" ht="30" customHeight="1">
      <c r="A15" s="131" t="s">
        <v>98</v>
      </c>
      <c r="B15" s="127" t="s">
        <v>7</v>
      </c>
      <c r="C15" s="127" t="s">
        <v>9</v>
      </c>
      <c r="D15" s="127" t="s">
        <v>173</v>
      </c>
      <c r="E15" s="127"/>
      <c r="F15" s="187">
        <f t="shared" si="0"/>
        <v>566200</v>
      </c>
      <c r="G15" s="187">
        <f t="shared" si="0"/>
        <v>228456.71</v>
      </c>
    </row>
    <row r="16" spans="1:7" ht="25.5" customHeight="1">
      <c r="A16" s="131" t="s">
        <v>99</v>
      </c>
      <c r="B16" s="127" t="s">
        <v>7</v>
      </c>
      <c r="C16" s="127" t="s">
        <v>9</v>
      </c>
      <c r="D16" s="127" t="s">
        <v>174</v>
      </c>
      <c r="E16" s="127"/>
      <c r="F16" s="187">
        <f t="shared" si="0"/>
        <v>566200</v>
      </c>
      <c r="G16" s="187">
        <f t="shared" si="0"/>
        <v>228456.71</v>
      </c>
    </row>
    <row r="17" spans="1:7" ht="56.25" customHeight="1">
      <c r="A17" s="131" t="s">
        <v>100</v>
      </c>
      <c r="B17" s="127" t="s">
        <v>7</v>
      </c>
      <c r="C17" s="127" t="s">
        <v>9</v>
      </c>
      <c r="D17" s="127" t="s">
        <v>174</v>
      </c>
      <c r="E17" s="127" t="s">
        <v>101</v>
      </c>
      <c r="F17" s="188">
        <v>566200</v>
      </c>
      <c r="G17" s="189">
        <v>228456.71</v>
      </c>
    </row>
    <row r="18" spans="1:7" ht="12.75" customHeight="1">
      <c r="A18" s="131"/>
      <c r="B18" s="127"/>
      <c r="C18" s="127"/>
      <c r="D18" s="127"/>
      <c r="E18" s="127"/>
      <c r="F18" s="187"/>
      <c r="G18" s="190"/>
    </row>
    <row r="19" spans="1:7" ht="42.75" customHeight="1">
      <c r="A19" s="130" t="s">
        <v>10</v>
      </c>
      <c r="B19" s="127" t="s">
        <v>7</v>
      </c>
      <c r="C19" s="127" t="s">
        <v>11</v>
      </c>
      <c r="D19" s="127"/>
      <c r="E19" s="127"/>
      <c r="F19" s="187">
        <f>F20</f>
        <v>891700</v>
      </c>
      <c r="G19" s="187">
        <f>G20</f>
        <v>337843.01</v>
      </c>
    </row>
    <row r="20" spans="1:7" ht="30" customHeight="1">
      <c r="A20" s="131" t="s">
        <v>102</v>
      </c>
      <c r="B20" s="127" t="s">
        <v>7</v>
      </c>
      <c r="C20" s="127" t="s">
        <v>11</v>
      </c>
      <c r="D20" s="127" t="s">
        <v>175</v>
      </c>
      <c r="E20" s="127"/>
      <c r="F20" s="187">
        <f>F21</f>
        <v>891700</v>
      </c>
      <c r="G20" s="187">
        <f>G21</f>
        <v>337843.01</v>
      </c>
    </row>
    <row r="21" spans="1:7" ht="30" customHeight="1">
      <c r="A21" s="131" t="s">
        <v>99</v>
      </c>
      <c r="B21" s="127" t="s">
        <v>7</v>
      </c>
      <c r="C21" s="127" t="s">
        <v>11</v>
      </c>
      <c r="D21" s="127" t="s">
        <v>176</v>
      </c>
      <c r="E21" s="127"/>
      <c r="F21" s="187">
        <f>F22+F23</f>
        <v>891700</v>
      </c>
      <c r="G21" s="187">
        <f>G22+G23</f>
        <v>337843.01</v>
      </c>
    </row>
    <row r="22" spans="1:7" ht="55.5" customHeight="1">
      <c r="A22" s="131" t="s">
        <v>100</v>
      </c>
      <c r="B22" s="127" t="s">
        <v>7</v>
      </c>
      <c r="C22" s="127" t="s">
        <v>11</v>
      </c>
      <c r="D22" s="127" t="s">
        <v>176</v>
      </c>
      <c r="E22" s="127" t="s">
        <v>101</v>
      </c>
      <c r="F22" s="187">
        <v>762400</v>
      </c>
      <c r="G22" s="189">
        <v>312760.23</v>
      </c>
    </row>
    <row r="23" spans="1:7" ht="28.5" customHeight="1">
      <c r="A23" s="131" t="s">
        <v>177</v>
      </c>
      <c r="B23" s="127" t="s">
        <v>7</v>
      </c>
      <c r="C23" s="127" t="s">
        <v>11</v>
      </c>
      <c r="D23" s="127" t="s">
        <v>176</v>
      </c>
      <c r="E23" s="127" t="s">
        <v>103</v>
      </c>
      <c r="F23" s="187">
        <v>129300</v>
      </c>
      <c r="G23" s="187">
        <v>25082.78</v>
      </c>
    </row>
    <row r="24" spans="1:7" ht="12.75">
      <c r="A24" s="131"/>
      <c r="B24" s="127"/>
      <c r="C24" s="127"/>
      <c r="D24" s="127"/>
      <c r="E24" s="127"/>
      <c r="F24" s="187"/>
      <c r="G24" s="190"/>
    </row>
    <row r="25" spans="1:7" ht="40.5" customHeight="1">
      <c r="A25" s="130" t="s">
        <v>178</v>
      </c>
      <c r="B25" s="127" t="s">
        <v>7</v>
      </c>
      <c r="C25" s="127" t="s">
        <v>179</v>
      </c>
      <c r="D25" s="127"/>
      <c r="E25" s="127"/>
      <c r="F25" s="187">
        <f aca="true" t="shared" si="1" ref="F25:G27">F26</f>
        <v>178000</v>
      </c>
      <c r="G25" s="187">
        <f t="shared" si="1"/>
        <v>89000</v>
      </c>
    </row>
    <row r="26" spans="1:7" ht="30.75" customHeight="1">
      <c r="A26" s="131" t="s">
        <v>180</v>
      </c>
      <c r="B26" s="127" t="s">
        <v>7</v>
      </c>
      <c r="C26" s="127" t="s">
        <v>179</v>
      </c>
      <c r="D26" s="127" t="s">
        <v>181</v>
      </c>
      <c r="E26" s="127"/>
      <c r="F26" s="187">
        <f t="shared" si="1"/>
        <v>178000</v>
      </c>
      <c r="G26" s="187">
        <f t="shared" si="1"/>
        <v>89000</v>
      </c>
    </row>
    <row r="27" spans="1:7" ht="27.75" customHeight="1">
      <c r="A27" s="131" t="s">
        <v>182</v>
      </c>
      <c r="B27" s="127" t="s">
        <v>7</v>
      </c>
      <c r="C27" s="127" t="s">
        <v>179</v>
      </c>
      <c r="D27" s="127" t="s">
        <v>183</v>
      </c>
      <c r="E27" s="127"/>
      <c r="F27" s="187">
        <f t="shared" si="1"/>
        <v>178000</v>
      </c>
      <c r="G27" s="187">
        <f t="shared" si="1"/>
        <v>89000</v>
      </c>
    </row>
    <row r="28" spans="1:7" ht="18" customHeight="1">
      <c r="A28" s="132" t="s">
        <v>184</v>
      </c>
      <c r="B28" s="127" t="s">
        <v>7</v>
      </c>
      <c r="C28" s="127" t="s">
        <v>179</v>
      </c>
      <c r="D28" s="127" t="s">
        <v>183</v>
      </c>
      <c r="E28" s="127" t="s">
        <v>185</v>
      </c>
      <c r="F28" s="187">
        <v>178000</v>
      </c>
      <c r="G28" s="189">
        <v>89000</v>
      </c>
    </row>
    <row r="29" spans="1:7" ht="14.25" customHeight="1">
      <c r="A29" s="131"/>
      <c r="B29" s="127"/>
      <c r="C29" s="127"/>
      <c r="D29" s="127"/>
      <c r="E29" s="127"/>
      <c r="F29" s="187"/>
      <c r="G29" s="190"/>
    </row>
    <row r="30" spans="1:7" ht="42.75" customHeight="1" hidden="1">
      <c r="A30" s="130" t="s">
        <v>243</v>
      </c>
      <c r="B30" s="127" t="s">
        <v>7</v>
      </c>
      <c r="C30" s="127" t="s">
        <v>12</v>
      </c>
      <c r="D30" s="127"/>
      <c r="E30" s="127"/>
      <c r="F30" s="187">
        <f>F31</f>
        <v>0</v>
      </c>
      <c r="G30" s="190"/>
    </row>
    <row r="31" spans="1:7" ht="27" customHeight="1" hidden="1">
      <c r="A31" s="132" t="s">
        <v>244</v>
      </c>
      <c r="B31" s="127" t="s">
        <v>7</v>
      </c>
      <c r="C31" s="127" t="s">
        <v>12</v>
      </c>
      <c r="D31" s="127" t="s">
        <v>245</v>
      </c>
      <c r="E31" s="127"/>
      <c r="F31" s="187">
        <f>F32</f>
        <v>0</v>
      </c>
      <c r="G31" s="190"/>
    </row>
    <row r="32" spans="1:7" ht="25.5" hidden="1">
      <c r="A32" s="133" t="s">
        <v>246</v>
      </c>
      <c r="B32" s="127" t="s">
        <v>7</v>
      </c>
      <c r="C32" s="127" t="s">
        <v>12</v>
      </c>
      <c r="D32" s="134" t="s">
        <v>247</v>
      </c>
      <c r="E32" s="127"/>
      <c r="F32" s="187">
        <f>F33</f>
        <v>0</v>
      </c>
      <c r="G32" s="190"/>
    </row>
    <row r="33" spans="1:7" ht="25.5" hidden="1">
      <c r="A33" s="131" t="s">
        <v>177</v>
      </c>
      <c r="B33" s="127" t="s">
        <v>7</v>
      </c>
      <c r="C33" s="127" t="s">
        <v>12</v>
      </c>
      <c r="D33" s="134" t="s">
        <v>247</v>
      </c>
      <c r="E33" s="127" t="s">
        <v>103</v>
      </c>
      <c r="F33" s="187">
        <v>0</v>
      </c>
      <c r="G33" s="190"/>
    </row>
    <row r="34" spans="1:7" ht="27.75" customHeight="1" hidden="1">
      <c r="A34" s="131" t="s">
        <v>104</v>
      </c>
      <c r="B34" s="127" t="s">
        <v>7</v>
      </c>
      <c r="C34" s="127" t="s">
        <v>12</v>
      </c>
      <c r="D34" s="134" t="s">
        <v>247</v>
      </c>
      <c r="E34" s="127" t="s">
        <v>105</v>
      </c>
      <c r="F34" s="187">
        <v>0</v>
      </c>
      <c r="G34" s="190"/>
    </row>
    <row r="35" spans="1:7" ht="15" customHeight="1" hidden="1">
      <c r="A35" s="131"/>
      <c r="B35" s="127"/>
      <c r="C35" s="127"/>
      <c r="D35" s="134"/>
      <c r="E35" s="127"/>
      <c r="F35" s="187"/>
      <c r="G35" s="190"/>
    </row>
    <row r="36" spans="1:7" ht="14.25" customHeight="1" hidden="1">
      <c r="A36" s="130" t="s">
        <v>248</v>
      </c>
      <c r="B36" s="127" t="s">
        <v>7</v>
      </c>
      <c r="C36" s="127" t="s">
        <v>249</v>
      </c>
      <c r="D36" s="127"/>
      <c r="E36" s="127"/>
      <c r="F36" s="187" t="e">
        <f>F37</f>
        <v>#REF!</v>
      </c>
      <c r="G36" s="190"/>
    </row>
    <row r="37" spans="1:7" ht="27" customHeight="1" hidden="1">
      <c r="A37" s="131" t="s">
        <v>250</v>
      </c>
      <c r="B37" s="127" t="s">
        <v>7</v>
      </c>
      <c r="C37" s="127" t="s">
        <v>249</v>
      </c>
      <c r="D37" s="127" t="s">
        <v>251</v>
      </c>
      <c r="E37" s="127"/>
      <c r="F37" s="187" t="e">
        <f>F38</f>
        <v>#REF!</v>
      </c>
      <c r="G37" s="190"/>
    </row>
    <row r="38" spans="1:7" ht="13.5" customHeight="1" hidden="1">
      <c r="A38" s="131" t="s">
        <v>252</v>
      </c>
      <c r="B38" s="127" t="s">
        <v>7</v>
      </c>
      <c r="C38" s="127" t="s">
        <v>249</v>
      </c>
      <c r="D38" s="127" t="s">
        <v>253</v>
      </c>
      <c r="E38" s="127"/>
      <c r="F38" s="187" t="e">
        <f>F39</f>
        <v>#REF!</v>
      </c>
      <c r="G38" s="190"/>
    </row>
    <row r="39" spans="1:7" ht="15" customHeight="1" hidden="1">
      <c r="A39" s="131" t="s">
        <v>107</v>
      </c>
      <c r="B39" s="127" t="s">
        <v>7</v>
      </c>
      <c r="C39" s="127" t="s">
        <v>249</v>
      </c>
      <c r="D39" s="127" t="s">
        <v>253</v>
      </c>
      <c r="E39" s="127" t="s">
        <v>108</v>
      </c>
      <c r="F39" s="187" t="e">
        <f>#REF!</f>
        <v>#REF!</v>
      </c>
      <c r="G39" s="190"/>
    </row>
    <row r="40" spans="1:7" ht="25.5" customHeight="1">
      <c r="A40" s="130" t="s">
        <v>13</v>
      </c>
      <c r="B40" s="127" t="s">
        <v>7</v>
      </c>
      <c r="C40" s="127" t="s">
        <v>14</v>
      </c>
      <c r="D40" s="127"/>
      <c r="E40" s="135"/>
      <c r="F40" s="187">
        <f>F41</f>
        <v>436000</v>
      </c>
      <c r="G40" s="187">
        <f>G41</f>
        <v>169110.63</v>
      </c>
    </row>
    <row r="41" spans="1:7" ht="26.25" customHeight="1">
      <c r="A41" s="131" t="s">
        <v>16</v>
      </c>
      <c r="B41" s="127" t="s">
        <v>7</v>
      </c>
      <c r="C41" s="127" t="s">
        <v>14</v>
      </c>
      <c r="D41" s="127" t="s">
        <v>186</v>
      </c>
      <c r="E41" s="136"/>
      <c r="F41" s="187">
        <f>F42+F44</f>
        <v>436000</v>
      </c>
      <c r="G41" s="187">
        <f>G42+G44</f>
        <v>169110.63</v>
      </c>
    </row>
    <row r="42" spans="1:7" ht="26.25" customHeight="1">
      <c r="A42" s="183" t="s">
        <v>309</v>
      </c>
      <c r="B42" s="184" t="s">
        <v>7</v>
      </c>
      <c r="C42" s="184" t="s">
        <v>14</v>
      </c>
      <c r="D42" s="184" t="s">
        <v>188</v>
      </c>
      <c r="E42" s="185"/>
      <c r="F42" s="187">
        <f>F43</f>
        <v>55000</v>
      </c>
      <c r="G42" s="187">
        <f>G43</f>
        <v>5000</v>
      </c>
    </row>
    <row r="43" spans="1:7" ht="30" customHeight="1">
      <c r="A43" s="14" t="s">
        <v>177</v>
      </c>
      <c r="B43" s="176" t="s">
        <v>7</v>
      </c>
      <c r="C43" s="176" t="s">
        <v>14</v>
      </c>
      <c r="D43" s="176" t="s">
        <v>188</v>
      </c>
      <c r="E43" s="186">
        <v>200</v>
      </c>
      <c r="F43" s="187">
        <v>55000</v>
      </c>
      <c r="G43" s="187">
        <v>5000</v>
      </c>
    </row>
    <row r="44" spans="1:7" ht="18" customHeight="1">
      <c r="A44" s="131" t="s">
        <v>254</v>
      </c>
      <c r="B44" s="127" t="s">
        <v>7</v>
      </c>
      <c r="C44" s="127" t="s">
        <v>14</v>
      </c>
      <c r="D44" s="127" t="s">
        <v>255</v>
      </c>
      <c r="E44" s="136"/>
      <c r="F44" s="187">
        <f>F45</f>
        <v>381000</v>
      </c>
      <c r="G44" s="187">
        <f>G45</f>
        <v>164110.63</v>
      </c>
    </row>
    <row r="45" spans="1:7" ht="28.5" customHeight="1">
      <c r="A45" s="131" t="s">
        <v>177</v>
      </c>
      <c r="B45" s="127" t="s">
        <v>7</v>
      </c>
      <c r="C45" s="127" t="s">
        <v>14</v>
      </c>
      <c r="D45" s="127" t="s">
        <v>255</v>
      </c>
      <c r="E45" s="136">
        <v>200</v>
      </c>
      <c r="F45" s="187">
        <v>381000</v>
      </c>
      <c r="G45" s="189">
        <v>164110.63</v>
      </c>
    </row>
    <row r="46" spans="1:7" ht="0.75" customHeight="1" hidden="1">
      <c r="A46" s="131" t="s">
        <v>256</v>
      </c>
      <c r="B46" s="127" t="s">
        <v>7</v>
      </c>
      <c r="C46" s="127" t="s">
        <v>14</v>
      </c>
      <c r="D46" s="127" t="s">
        <v>257</v>
      </c>
      <c r="E46" s="136"/>
      <c r="F46" s="187">
        <f>F47</f>
        <v>0</v>
      </c>
      <c r="G46" s="190"/>
    </row>
    <row r="47" spans="1:7" ht="30" customHeight="1" hidden="1">
      <c r="A47" s="131" t="s">
        <v>177</v>
      </c>
      <c r="B47" s="127" t="s">
        <v>7</v>
      </c>
      <c r="C47" s="127" t="s">
        <v>14</v>
      </c>
      <c r="D47" s="127" t="s">
        <v>257</v>
      </c>
      <c r="E47" s="136">
        <v>200</v>
      </c>
      <c r="F47" s="187">
        <f>F48</f>
        <v>0</v>
      </c>
      <c r="G47" s="190"/>
    </row>
    <row r="48" spans="1:7" ht="27.75" customHeight="1" hidden="1">
      <c r="A48" s="131" t="s">
        <v>104</v>
      </c>
      <c r="B48" s="127" t="s">
        <v>7</v>
      </c>
      <c r="C48" s="127" t="s">
        <v>14</v>
      </c>
      <c r="D48" s="127" t="s">
        <v>257</v>
      </c>
      <c r="E48" s="136">
        <v>240</v>
      </c>
      <c r="F48" s="188">
        <v>0</v>
      </c>
      <c r="G48" s="190"/>
    </row>
    <row r="49" spans="1:7" ht="27.75" customHeight="1" hidden="1">
      <c r="A49" s="131" t="s">
        <v>16</v>
      </c>
      <c r="B49" s="127" t="s">
        <v>7</v>
      </c>
      <c r="C49" s="127" t="s">
        <v>14</v>
      </c>
      <c r="D49" s="127" t="s">
        <v>186</v>
      </c>
      <c r="E49" s="137"/>
      <c r="F49" s="188">
        <f>F50</f>
        <v>0</v>
      </c>
      <c r="G49" s="190"/>
    </row>
    <row r="50" spans="1:7" ht="27.75" customHeight="1" hidden="1">
      <c r="A50" s="131" t="s">
        <v>187</v>
      </c>
      <c r="B50" s="127" t="s">
        <v>7</v>
      </c>
      <c r="C50" s="127" t="s">
        <v>14</v>
      </c>
      <c r="D50" s="127" t="s">
        <v>188</v>
      </c>
      <c r="E50" s="137"/>
      <c r="F50" s="188">
        <f>F51</f>
        <v>0</v>
      </c>
      <c r="G50" s="190"/>
    </row>
    <row r="51" spans="1:7" ht="27.75" customHeight="1" hidden="1">
      <c r="A51" s="131" t="s">
        <v>177</v>
      </c>
      <c r="B51" s="127" t="s">
        <v>7</v>
      </c>
      <c r="C51" s="127" t="s">
        <v>14</v>
      </c>
      <c r="D51" s="127" t="s">
        <v>188</v>
      </c>
      <c r="E51" s="137">
        <v>200</v>
      </c>
      <c r="F51" s="188">
        <v>0</v>
      </c>
      <c r="G51" s="190"/>
    </row>
    <row r="52" spans="1:7" ht="12.75">
      <c r="A52" s="131"/>
      <c r="B52" s="127"/>
      <c r="C52" s="127"/>
      <c r="D52" s="127"/>
      <c r="E52" s="137"/>
      <c r="F52" s="187"/>
      <c r="G52" s="190"/>
    </row>
    <row r="53" spans="1:7" ht="18" customHeight="1">
      <c r="A53" s="6" t="s">
        <v>17</v>
      </c>
      <c r="B53" s="127" t="s">
        <v>9</v>
      </c>
      <c r="C53" s="127"/>
      <c r="D53" s="127"/>
      <c r="E53" s="138"/>
      <c r="F53" s="165">
        <f>F54</f>
        <v>281200</v>
      </c>
      <c r="G53" s="165">
        <f>G54</f>
        <v>117361.06</v>
      </c>
    </row>
    <row r="54" spans="1:7" ht="16.5" customHeight="1">
      <c r="A54" s="131" t="s">
        <v>18</v>
      </c>
      <c r="B54" s="127" t="s">
        <v>9</v>
      </c>
      <c r="C54" s="127" t="s">
        <v>11</v>
      </c>
      <c r="D54" s="127"/>
      <c r="E54" s="138"/>
      <c r="F54" s="188">
        <f>F56</f>
        <v>281200</v>
      </c>
      <c r="G54" s="188">
        <f>G56</f>
        <v>117361.06</v>
      </c>
    </row>
    <row r="55" spans="1:7" ht="17.25" customHeight="1">
      <c r="A55" s="131" t="s">
        <v>18</v>
      </c>
      <c r="B55" s="127" t="s">
        <v>9</v>
      </c>
      <c r="C55" s="127" t="s">
        <v>11</v>
      </c>
      <c r="D55" s="127" t="s">
        <v>189</v>
      </c>
      <c r="E55" s="138"/>
      <c r="F55" s="188">
        <f>F56</f>
        <v>281200</v>
      </c>
      <c r="G55" s="188">
        <f>G56</f>
        <v>117361.06</v>
      </c>
    </row>
    <row r="56" spans="1:7" ht="27.75" customHeight="1">
      <c r="A56" s="131" t="s">
        <v>19</v>
      </c>
      <c r="B56" s="127" t="s">
        <v>9</v>
      </c>
      <c r="C56" s="127" t="s">
        <v>11</v>
      </c>
      <c r="D56" s="134" t="s">
        <v>190</v>
      </c>
      <c r="E56" s="138"/>
      <c r="F56" s="188">
        <f>F57+F58</f>
        <v>281200</v>
      </c>
      <c r="G56" s="188">
        <f>G57+G58</f>
        <v>117361.06</v>
      </c>
    </row>
    <row r="57" spans="1:7" ht="53.25" customHeight="1">
      <c r="A57" s="131" t="s">
        <v>100</v>
      </c>
      <c r="B57" s="127" t="s">
        <v>9</v>
      </c>
      <c r="C57" s="127" t="s">
        <v>11</v>
      </c>
      <c r="D57" s="134" t="s">
        <v>190</v>
      </c>
      <c r="E57" s="138" t="s">
        <v>101</v>
      </c>
      <c r="F57" s="188">
        <v>233200</v>
      </c>
      <c r="G57" s="189">
        <v>98326.7</v>
      </c>
    </row>
    <row r="58" spans="1:7" ht="29.25" customHeight="1">
      <c r="A58" s="131" t="s">
        <v>177</v>
      </c>
      <c r="B58" s="127" t="s">
        <v>9</v>
      </c>
      <c r="C58" s="127" t="s">
        <v>11</v>
      </c>
      <c r="D58" s="134" t="s">
        <v>190</v>
      </c>
      <c r="E58" s="138" t="s">
        <v>103</v>
      </c>
      <c r="F58" s="188">
        <v>48000</v>
      </c>
      <c r="G58" s="189">
        <v>19034.36</v>
      </c>
    </row>
    <row r="59" spans="1:7" ht="14.25" customHeight="1">
      <c r="A59" s="131"/>
      <c r="B59" s="127"/>
      <c r="C59" s="127"/>
      <c r="D59" s="127"/>
      <c r="E59" s="138"/>
      <c r="F59" s="187"/>
      <c r="G59" s="190"/>
    </row>
    <row r="60" spans="1:7" ht="18" customHeight="1">
      <c r="A60" s="6" t="s">
        <v>20</v>
      </c>
      <c r="B60" s="127" t="s">
        <v>12</v>
      </c>
      <c r="C60" s="127"/>
      <c r="D60" s="127"/>
      <c r="E60" s="127"/>
      <c r="F60" s="165">
        <f>F70+F61</f>
        <v>5340398.79</v>
      </c>
      <c r="G60" s="165">
        <f>G70+G61</f>
        <v>743345.23</v>
      </c>
    </row>
    <row r="61" spans="1:7" s="139" customFormat="1" ht="16.5" customHeight="1">
      <c r="A61" s="130" t="s">
        <v>47</v>
      </c>
      <c r="B61" s="127" t="s">
        <v>12</v>
      </c>
      <c r="C61" s="127" t="s">
        <v>48</v>
      </c>
      <c r="D61" s="127"/>
      <c r="E61" s="127"/>
      <c r="F61" s="187">
        <f>F62</f>
        <v>5130398.79</v>
      </c>
      <c r="G61" s="187">
        <f>G62</f>
        <v>743345.23</v>
      </c>
    </row>
    <row r="62" spans="1:7" ht="55.5" customHeight="1">
      <c r="A62" s="131" t="s">
        <v>191</v>
      </c>
      <c r="B62" s="127" t="s">
        <v>12</v>
      </c>
      <c r="C62" s="127" t="s">
        <v>48</v>
      </c>
      <c r="D62" s="127" t="s">
        <v>192</v>
      </c>
      <c r="E62" s="127"/>
      <c r="F62" s="187">
        <f>F63+F65+F67</f>
        <v>5130398.79</v>
      </c>
      <c r="G62" s="187">
        <f>G63+G65+G67</f>
        <v>743345.23</v>
      </c>
    </row>
    <row r="63" spans="1:7" ht="84" customHeight="1">
      <c r="A63" s="132" t="s">
        <v>258</v>
      </c>
      <c r="B63" s="127" t="s">
        <v>12</v>
      </c>
      <c r="C63" s="127" t="s">
        <v>48</v>
      </c>
      <c r="D63" s="127" t="s">
        <v>226</v>
      </c>
      <c r="E63" s="127"/>
      <c r="F63" s="187">
        <f>F64</f>
        <v>1152000</v>
      </c>
      <c r="G63" s="187">
        <f>G64</f>
        <v>0</v>
      </c>
    </row>
    <row r="64" spans="1:13" ht="30" customHeight="1">
      <c r="A64" s="131" t="s">
        <v>177</v>
      </c>
      <c r="B64" s="134" t="s">
        <v>12</v>
      </c>
      <c r="C64" s="134" t="s">
        <v>48</v>
      </c>
      <c r="D64" s="134" t="s">
        <v>226</v>
      </c>
      <c r="E64" s="134" t="s">
        <v>103</v>
      </c>
      <c r="F64" s="188">
        <v>1152000</v>
      </c>
      <c r="G64" s="191">
        <v>0</v>
      </c>
      <c r="H64" s="140"/>
      <c r="I64" s="140"/>
      <c r="J64" s="140"/>
      <c r="K64" s="140"/>
      <c r="L64" s="140"/>
      <c r="M64" s="140"/>
    </row>
    <row r="65" spans="1:7" ht="41.25" customHeight="1">
      <c r="A65" s="132" t="s">
        <v>193</v>
      </c>
      <c r="B65" s="127" t="s">
        <v>12</v>
      </c>
      <c r="C65" s="127" t="s">
        <v>48</v>
      </c>
      <c r="D65" s="127" t="s">
        <v>194</v>
      </c>
      <c r="E65" s="127"/>
      <c r="F65" s="187">
        <f>F66</f>
        <v>1978398.79</v>
      </c>
      <c r="G65" s="187">
        <f>G66</f>
        <v>743345.23</v>
      </c>
    </row>
    <row r="66" spans="1:10" ht="30" customHeight="1">
      <c r="A66" s="131" t="s">
        <v>177</v>
      </c>
      <c r="B66" s="127" t="s">
        <v>12</v>
      </c>
      <c r="C66" s="127" t="s">
        <v>48</v>
      </c>
      <c r="D66" s="127" t="s">
        <v>194</v>
      </c>
      <c r="E66" s="127" t="s">
        <v>103</v>
      </c>
      <c r="F66" s="187">
        <v>1978398.79</v>
      </c>
      <c r="G66" s="192">
        <v>743345.23</v>
      </c>
      <c r="H66" s="140"/>
      <c r="I66" s="140"/>
      <c r="J66" s="140"/>
    </row>
    <row r="67" spans="1:10" ht="85.5" customHeight="1">
      <c r="A67" s="132" t="s">
        <v>310</v>
      </c>
      <c r="B67" s="127" t="s">
        <v>12</v>
      </c>
      <c r="C67" s="127" t="s">
        <v>48</v>
      </c>
      <c r="D67" s="127" t="s">
        <v>311</v>
      </c>
      <c r="E67" s="127"/>
      <c r="F67" s="187">
        <f>F68</f>
        <v>2000000</v>
      </c>
      <c r="G67" s="187">
        <f>G68</f>
        <v>0</v>
      </c>
      <c r="H67" s="140"/>
      <c r="I67" s="140"/>
      <c r="J67" s="140"/>
    </row>
    <row r="68" spans="1:10" ht="30" customHeight="1">
      <c r="A68" s="131" t="s">
        <v>177</v>
      </c>
      <c r="B68" s="134" t="s">
        <v>12</v>
      </c>
      <c r="C68" s="134" t="s">
        <v>48</v>
      </c>
      <c r="D68" s="134" t="s">
        <v>311</v>
      </c>
      <c r="E68" s="134" t="s">
        <v>103</v>
      </c>
      <c r="F68" s="187">
        <v>2000000</v>
      </c>
      <c r="G68" s="192">
        <v>0</v>
      </c>
      <c r="H68" s="140"/>
      <c r="I68" s="140"/>
      <c r="J68" s="140"/>
    </row>
    <row r="69" spans="1:7" ht="14.25" customHeight="1">
      <c r="A69" s="131"/>
      <c r="B69" s="127"/>
      <c r="C69" s="127"/>
      <c r="D69" s="127"/>
      <c r="E69" s="127"/>
      <c r="F69" s="187"/>
      <c r="G69" s="190"/>
    </row>
    <row r="70" spans="1:7" ht="17.25" customHeight="1">
      <c r="A70" s="130" t="s">
        <v>21</v>
      </c>
      <c r="B70" s="127" t="s">
        <v>12</v>
      </c>
      <c r="C70" s="127" t="s">
        <v>22</v>
      </c>
      <c r="D70" s="127"/>
      <c r="E70" s="127"/>
      <c r="F70" s="165">
        <f aca="true" t="shared" si="2" ref="F70:G72">F71</f>
        <v>210000</v>
      </c>
      <c r="G70" s="165">
        <f t="shared" si="2"/>
        <v>0</v>
      </c>
    </row>
    <row r="71" spans="1:7" s="141" customFormat="1" ht="28.5" customHeight="1">
      <c r="A71" s="131" t="s">
        <v>195</v>
      </c>
      <c r="B71" s="127" t="s">
        <v>12</v>
      </c>
      <c r="C71" s="127" t="s">
        <v>22</v>
      </c>
      <c r="D71" s="127" t="s">
        <v>196</v>
      </c>
      <c r="E71" s="127"/>
      <c r="F71" s="187">
        <f t="shared" si="2"/>
        <v>210000</v>
      </c>
      <c r="G71" s="187">
        <f t="shared" si="2"/>
        <v>0</v>
      </c>
    </row>
    <row r="72" spans="1:7" ht="17.25" customHeight="1">
      <c r="A72" s="131" t="s">
        <v>23</v>
      </c>
      <c r="B72" s="127" t="s">
        <v>12</v>
      </c>
      <c r="C72" s="127" t="s">
        <v>22</v>
      </c>
      <c r="D72" s="127" t="s">
        <v>197</v>
      </c>
      <c r="E72" s="127"/>
      <c r="F72" s="187">
        <f t="shared" si="2"/>
        <v>210000</v>
      </c>
      <c r="G72" s="187">
        <f t="shared" si="2"/>
        <v>0</v>
      </c>
    </row>
    <row r="73" spans="1:22" ht="28.5" customHeight="1">
      <c r="A73" s="131" t="s">
        <v>177</v>
      </c>
      <c r="B73" s="127" t="s">
        <v>12</v>
      </c>
      <c r="C73" s="127" t="s">
        <v>22</v>
      </c>
      <c r="D73" s="127" t="s">
        <v>197</v>
      </c>
      <c r="E73" s="127" t="s">
        <v>103</v>
      </c>
      <c r="F73" s="187">
        <v>210000</v>
      </c>
      <c r="G73" s="193">
        <v>0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3"/>
    </row>
    <row r="74" spans="1:7" ht="12.75">
      <c r="A74" s="130"/>
      <c r="B74" s="127"/>
      <c r="C74" s="127"/>
      <c r="D74" s="127"/>
      <c r="E74" s="127"/>
      <c r="F74" s="187"/>
      <c r="G74" s="190"/>
    </row>
    <row r="75" spans="1:7" ht="19.5" customHeight="1">
      <c r="A75" s="6" t="s">
        <v>24</v>
      </c>
      <c r="B75" s="127" t="s">
        <v>25</v>
      </c>
      <c r="C75" s="127"/>
      <c r="D75" s="127"/>
      <c r="E75" s="127"/>
      <c r="F75" s="165">
        <f>F76+F90+F98+F86</f>
        <v>8862058.06</v>
      </c>
      <c r="G75" s="165">
        <f>G76+G90+G98+G86</f>
        <v>2368446.15</v>
      </c>
    </row>
    <row r="76" spans="1:7" ht="16.5" customHeight="1">
      <c r="A76" s="130" t="s">
        <v>26</v>
      </c>
      <c r="B76" s="127" t="s">
        <v>25</v>
      </c>
      <c r="C76" s="127" t="s">
        <v>7</v>
      </c>
      <c r="D76" s="127"/>
      <c r="E76" s="127"/>
      <c r="F76" s="187">
        <f>F77</f>
        <v>1700100</v>
      </c>
      <c r="G76" s="187">
        <f>G77</f>
        <v>759186.21</v>
      </c>
    </row>
    <row r="77" spans="1:7" ht="44.25" customHeight="1">
      <c r="A77" s="131" t="s">
        <v>111</v>
      </c>
      <c r="B77" s="127" t="s">
        <v>25</v>
      </c>
      <c r="C77" s="127" t="s">
        <v>7</v>
      </c>
      <c r="D77" s="127" t="s">
        <v>199</v>
      </c>
      <c r="E77" s="127"/>
      <c r="F77" s="188">
        <f>F80+F78</f>
        <v>1700100</v>
      </c>
      <c r="G77" s="188">
        <f>G80+G78</f>
        <v>759186.21</v>
      </c>
    </row>
    <row r="78" spans="1:7" ht="20.25" customHeight="1">
      <c r="A78" s="131" t="s">
        <v>110</v>
      </c>
      <c r="B78" s="127" t="s">
        <v>25</v>
      </c>
      <c r="C78" s="127" t="s">
        <v>7</v>
      </c>
      <c r="D78" s="127" t="s">
        <v>200</v>
      </c>
      <c r="E78" s="127"/>
      <c r="F78" s="194">
        <f>F79</f>
        <v>186000</v>
      </c>
      <c r="G78" s="194">
        <f>G79</f>
        <v>31326.51</v>
      </c>
    </row>
    <row r="79" spans="1:16" ht="31.5" customHeight="1">
      <c r="A79" s="131" t="s">
        <v>177</v>
      </c>
      <c r="B79" s="127" t="s">
        <v>25</v>
      </c>
      <c r="C79" s="127" t="s">
        <v>7</v>
      </c>
      <c r="D79" s="127" t="s">
        <v>200</v>
      </c>
      <c r="E79" s="127" t="s">
        <v>103</v>
      </c>
      <c r="F79" s="188">
        <v>186000</v>
      </c>
      <c r="G79" s="192">
        <v>31326.51</v>
      </c>
      <c r="H79" s="140"/>
      <c r="I79" s="140"/>
      <c r="J79" s="140"/>
      <c r="K79" s="140"/>
      <c r="L79" s="140"/>
      <c r="M79" s="140"/>
      <c r="N79" s="140"/>
      <c r="O79" s="144"/>
      <c r="P79" s="144"/>
    </row>
    <row r="80" spans="1:7" ht="43.5" customHeight="1">
      <c r="A80" s="131" t="s">
        <v>141</v>
      </c>
      <c r="B80" s="127" t="s">
        <v>25</v>
      </c>
      <c r="C80" s="127" t="s">
        <v>7</v>
      </c>
      <c r="D80" s="127" t="s">
        <v>201</v>
      </c>
      <c r="E80" s="127"/>
      <c r="F80" s="188">
        <f>F81</f>
        <v>1514100</v>
      </c>
      <c r="G80" s="188">
        <f>G81</f>
        <v>727859.7</v>
      </c>
    </row>
    <row r="81" spans="1:7" ht="27.75" customHeight="1">
      <c r="A81" s="131" t="s">
        <v>177</v>
      </c>
      <c r="B81" s="127" t="s">
        <v>25</v>
      </c>
      <c r="C81" s="127" t="s">
        <v>7</v>
      </c>
      <c r="D81" s="127" t="s">
        <v>201</v>
      </c>
      <c r="E81" s="127" t="s">
        <v>103</v>
      </c>
      <c r="F81" s="188">
        <v>1514100</v>
      </c>
      <c r="G81" s="189">
        <v>727859.7</v>
      </c>
    </row>
    <row r="82" spans="1:7" ht="30.75" customHeight="1" hidden="1">
      <c r="A82" s="145" t="s">
        <v>109</v>
      </c>
      <c r="B82" s="146" t="s">
        <v>25</v>
      </c>
      <c r="C82" s="146" t="s">
        <v>7</v>
      </c>
      <c r="D82" s="146" t="s">
        <v>198</v>
      </c>
      <c r="E82" s="146"/>
      <c r="F82" s="195" t="e">
        <f>F83</f>
        <v>#REF!</v>
      </c>
      <c r="G82" s="190"/>
    </row>
    <row r="83" spans="1:7" ht="18.75" customHeight="1" hidden="1">
      <c r="A83" s="145" t="s">
        <v>110</v>
      </c>
      <c r="B83" s="146" t="s">
        <v>25</v>
      </c>
      <c r="C83" s="146" t="s">
        <v>7</v>
      </c>
      <c r="D83" s="146" t="s">
        <v>259</v>
      </c>
      <c r="E83" s="146"/>
      <c r="F83" s="194" t="e">
        <f>F84</f>
        <v>#REF!</v>
      </c>
      <c r="G83" s="190"/>
    </row>
    <row r="84" spans="1:7" ht="30.75" customHeight="1" hidden="1">
      <c r="A84" s="145" t="s">
        <v>177</v>
      </c>
      <c r="B84" s="146" t="s">
        <v>25</v>
      </c>
      <c r="C84" s="146" t="s">
        <v>7</v>
      </c>
      <c r="D84" s="146" t="s">
        <v>259</v>
      </c>
      <c r="E84" s="146" t="s">
        <v>103</v>
      </c>
      <c r="F84" s="194" t="e">
        <f>'[1]функц.'!#REF!</f>
        <v>#REF!</v>
      </c>
      <c r="G84" s="190"/>
    </row>
    <row r="85" spans="1:7" ht="16.5" customHeight="1">
      <c r="A85" s="145"/>
      <c r="B85" s="146"/>
      <c r="C85" s="146"/>
      <c r="D85" s="146"/>
      <c r="E85" s="146"/>
      <c r="F85" s="194"/>
      <c r="G85" s="190"/>
    </row>
    <row r="86" spans="1:7" ht="18.75" customHeight="1">
      <c r="A86" s="130" t="s">
        <v>312</v>
      </c>
      <c r="B86" s="127" t="s">
        <v>25</v>
      </c>
      <c r="C86" s="127" t="s">
        <v>9</v>
      </c>
      <c r="D86" s="146"/>
      <c r="E86" s="146"/>
      <c r="F86" s="194">
        <f aca="true" t="shared" si="3" ref="F86:G88">F87</f>
        <v>100000</v>
      </c>
      <c r="G86" s="194">
        <f t="shared" si="3"/>
        <v>100000</v>
      </c>
    </row>
    <row r="87" spans="1:7" ht="30.75" customHeight="1">
      <c r="A87" s="131" t="s">
        <v>109</v>
      </c>
      <c r="B87" s="127" t="s">
        <v>25</v>
      </c>
      <c r="C87" s="127" t="s">
        <v>9</v>
      </c>
      <c r="D87" s="127" t="s">
        <v>198</v>
      </c>
      <c r="E87" s="127"/>
      <c r="F87" s="194">
        <f t="shared" si="3"/>
        <v>100000</v>
      </c>
      <c r="G87" s="194">
        <f t="shared" si="3"/>
        <v>100000</v>
      </c>
    </row>
    <row r="88" spans="1:7" ht="30.75" customHeight="1">
      <c r="A88" s="131" t="s">
        <v>313</v>
      </c>
      <c r="B88" s="127" t="s">
        <v>25</v>
      </c>
      <c r="C88" s="127" t="s">
        <v>9</v>
      </c>
      <c r="D88" s="127" t="s">
        <v>314</v>
      </c>
      <c r="E88" s="127"/>
      <c r="F88" s="194">
        <f t="shared" si="3"/>
        <v>100000</v>
      </c>
      <c r="G88" s="194">
        <f t="shared" si="3"/>
        <v>100000</v>
      </c>
    </row>
    <row r="89" spans="1:7" ht="15" customHeight="1">
      <c r="A89" s="183" t="s">
        <v>107</v>
      </c>
      <c r="B89" s="127" t="s">
        <v>25</v>
      </c>
      <c r="C89" s="127" t="s">
        <v>9</v>
      </c>
      <c r="D89" s="127" t="s">
        <v>314</v>
      </c>
      <c r="E89" s="127" t="s">
        <v>108</v>
      </c>
      <c r="F89" s="187">
        <v>100000</v>
      </c>
      <c r="G89" s="190">
        <v>100000</v>
      </c>
    </row>
    <row r="90" spans="1:7" ht="20.25" customHeight="1" hidden="1">
      <c r="A90" s="147" t="s">
        <v>260</v>
      </c>
      <c r="B90" s="127" t="s">
        <v>25</v>
      </c>
      <c r="C90" s="127" t="s">
        <v>9</v>
      </c>
      <c r="D90" s="127"/>
      <c r="E90" s="127"/>
      <c r="F90" s="187">
        <f>F91+F92</f>
        <v>0</v>
      </c>
      <c r="G90" s="190"/>
    </row>
    <row r="91" spans="1:7" ht="30" customHeight="1" hidden="1">
      <c r="A91" s="130" t="s">
        <v>109</v>
      </c>
      <c r="B91" s="127" t="s">
        <v>25</v>
      </c>
      <c r="C91" s="127" t="s">
        <v>9</v>
      </c>
      <c r="D91" s="127" t="s">
        <v>261</v>
      </c>
      <c r="E91" s="127"/>
      <c r="F91" s="187">
        <f>F92</f>
        <v>0</v>
      </c>
      <c r="G91" s="190"/>
    </row>
    <row r="92" spans="1:7" ht="45" customHeight="1" hidden="1">
      <c r="A92" s="131" t="s">
        <v>111</v>
      </c>
      <c r="B92" s="127" t="s">
        <v>25</v>
      </c>
      <c r="C92" s="127" t="s">
        <v>9</v>
      </c>
      <c r="D92" s="127" t="s">
        <v>199</v>
      </c>
      <c r="E92" s="127"/>
      <c r="F92" s="187">
        <f>F93</f>
        <v>0</v>
      </c>
      <c r="G92" s="190"/>
    </row>
    <row r="93" spans="1:7" ht="12.75" hidden="1">
      <c r="A93" s="131" t="s">
        <v>262</v>
      </c>
      <c r="B93" s="127" t="s">
        <v>25</v>
      </c>
      <c r="C93" s="127" t="s">
        <v>9</v>
      </c>
      <c r="D93" s="127" t="s">
        <v>263</v>
      </c>
      <c r="E93" s="127"/>
      <c r="F93" s="187">
        <f>F94</f>
        <v>0</v>
      </c>
      <c r="G93" s="190"/>
    </row>
    <row r="94" spans="1:7" ht="27.75" customHeight="1" hidden="1">
      <c r="A94" s="131" t="s">
        <v>177</v>
      </c>
      <c r="B94" s="127" t="s">
        <v>25</v>
      </c>
      <c r="C94" s="127" t="s">
        <v>9</v>
      </c>
      <c r="D94" s="127" t="s">
        <v>263</v>
      </c>
      <c r="E94" s="127" t="s">
        <v>103</v>
      </c>
      <c r="F94" s="187">
        <f>F95</f>
        <v>0</v>
      </c>
      <c r="G94" s="190"/>
    </row>
    <row r="95" spans="1:7" ht="25.5" hidden="1">
      <c r="A95" s="131" t="s">
        <v>104</v>
      </c>
      <c r="B95" s="127" t="s">
        <v>25</v>
      </c>
      <c r="C95" s="127" t="s">
        <v>9</v>
      </c>
      <c r="D95" s="127" t="s">
        <v>263</v>
      </c>
      <c r="E95" s="127" t="s">
        <v>105</v>
      </c>
      <c r="F95" s="187">
        <v>0</v>
      </c>
      <c r="G95" s="190"/>
    </row>
    <row r="96" spans="1:7" ht="12.75" hidden="1">
      <c r="A96" s="131"/>
      <c r="B96" s="127"/>
      <c r="C96" s="127"/>
      <c r="D96" s="127"/>
      <c r="E96" s="127"/>
      <c r="F96" s="187"/>
      <c r="G96" s="190"/>
    </row>
    <row r="97" spans="1:7" ht="12.75">
      <c r="A97" s="131"/>
      <c r="B97" s="127"/>
      <c r="C97" s="127"/>
      <c r="D97" s="127"/>
      <c r="E97" s="127"/>
      <c r="F97" s="187"/>
      <c r="G97" s="190"/>
    </row>
    <row r="98" spans="1:7" ht="18" customHeight="1">
      <c r="A98" s="130" t="s">
        <v>27</v>
      </c>
      <c r="B98" s="127" t="s">
        <v>25</v>
      </c>
      <c r="C98" s="127" t="s">
        <v>11</v>
      </c>
      <c r="D98" s="126"/>
      <c r="E98" s="126"/>
      <c r="F98" s="187">
        <f>F99+F104+F121</f>
        <v>7061958.0600000005</v>
      </c>
      <c r="G98" s="187">
        <f>G99+G104+G121</f>
        <v>1509259.94</v>
      </c>
    </row>
    <row r="99" spans="1:7" ht="41.25" customHeight="1">
      <c r="A99" s="131" t="s">
        <v>111</v>
      </c>
      <c r="B99" s="127" t="s">
        <v>25</v>
      </c>
      <c r="C99" s="127" t="s">
        <v>11</v>
      </c>
      <c r="D99" s="127" t="s">
        <v>199</v>
      </c>
      <c r="E99" s="127"/>
      <c r="F99" s="187">
        <f>F100+F103</f>
        <v>1095800</v>
      </c>
      <c r="G99" s="187">
        <f>G100+G103</f>
        <v>480000</v>
      </c>
    </row>
    <row r="100" spans="1:7" ht="27" customHeight="1">
      <c r="A100" s="131" t="s">
        <v>28</v>
      </c>
      <c r="B100" s="127" t="s">
        <v>25</v>
      </c>
      <c r="C100" s="127" t="s">
        <v>11</v>
      </c>
      <c r="D100" s="127" t="s">
        <v>202</v>
      </c>
      <c r="E100" s="127"/>
      <c r="F100" s="194">
        <f>F101</f>
        <v>945800</v>
      </c>
      <c r="G100" s="194">
        <f>G101</f>
        <v>480000</v>
      </c>
    </row>
    <row r="101" spans="1:7" ht="27.75" customHeight="1">
      <c r="A101" s="131" t="s">
        <v>177</v>
      </c>
      <c r="B101" s="127" t="s">
        <v>25</v>
      </c>
      <c r="C101" s="127" t="s">
        <v>11</v>
      </c>
      <c r="D101" s="127" t="s">
        <v>202</v>
      </c>
      <c r="E101" s="127" t="s">
        <v>103</v>
      </c>
      <c r="F101" s="194">
        <v>945800</v>
      </c>
      <c r="G101" s="189">
        <v>480000</v>
      </c>
    </row>
    <row r="102" spans="1:7" ht="21.75" customHeight="1">
      <c r="A102" s="131" t="s">
        <v>31</v>
      </c>
      <c r="B102" s="127" t="s">
        <v>25</v>
      </c>
      <c r="C102" s="127" t="s">
        <v>11</v>
      </c>
      <c r="D102" s="127" t="s">
        <v>203</v>
      </c>
      <c r="E102" s="127"/>
      <c r="F102" s="194">
        <f>F103</f>
        <v>150000</v>
      </c>
      <c r="G102" s="194">
        <f>G103</f>
        <v>0</v>
      </c>
    </row>
    <row r="103" spans="1:12" ht="28.5" customHeight="1">
      <c r="A103" s="131" t="s">
        <v>177</v>
      </c>
      <c r="B103" s="127" t="s">
        <v>25</v>
      </c>
      <c r="C103" s="127" t="s">
        <v>11</v>
      </c>
      <c r="D103" s="127" t="s">
        <v>203</v>
      </c>
      <c r="E103" s="127" t="s">
        <v>103</v>
      </c>
      <c r="F103" s="187">
        <v>150000</v>
      </c>
      <c r="G103" s="193">
        <v>0</v>
      </c>
      <c r="H103" s="142"/>
      <c r="I103" s="142"/>
      <c r="J103" s="142"/>
      <c r="K103" s="142"/>
      <c r="L103" s="142"/>
    </row>
    <row r="104" spans="1:12" ht="28.5" customHeight="1">
      <c r="A104" s="131" t="s">
        <v>264</v>
      </c>
      <c r="B104" s="127" t="s">
        <v>25</v>
      </c>
      <c r="C104" s="127" t="s">
        <v>11</v>
      </c>
      <c r="D104" s="127" t="s">
        <v>265</v>
      </c>
      <c r="E104" s="138"/>
      <c r="F104" s="187">
        <f>F105+F107+F109+F111+F113+F115+F117+F119</f>
        <v>3553458.06</v>
      </c>
      <c r="G104" s="187">
        <f>G105+G107+G109+G111+G113+G115+G117+G119</f>
        <v>40000</v>
      </c>
      <c r="H104" s="148"/>
      <c r="I104" s="148"/>
      <c r="J104" s="148"/>
      <c r="K104" s="148"/>
      <c r="L104" s="148"/>
    </row>
    <row r="105" spans="1:12" ht="28.5" customHeight="1">
      <c r="A105" s="150" t="s">
        <v>288</v>
      </c>
      <c r="B105" s="127" t="s">
        <v>25</v>
      </c>
      <c r="C105" s="127" t="s">
        <v>11</v>
      </c>
      <c r="D105" s="127" t="s">
        <v>289</v>
      </c>
      <c r="E105" s="138"/>
      <c r="F105" s="187">
        <f>F106</f>
        <v>14275.35</v>
      </c>
      <c r="G105" s="187">
        <f>G106</f>
        <v>0</v>
      </c>
      <c r="H105" s="148"/>
      <c r="I105" s="148"/>
      <c r="J105" s="148"/>
      <c r="K105" s="148"/>
      <c r="L105" s="148"/>
    </row>
    <row r="106" spans="1:12" ht="28.5" customHeight="1">
      <c r="A106" s="131" t="s">
        <v>177</v>
      </c>
      <c r="B106" s="127" t="s">
        <v>25</v>
      </c>
      <c r="C106" s="127" t="s">
        <v>11</v>
      </c>
      <c r="D106" s="127" t="s">
        <v>289</v>
      </c>
      <c r="E106" s="138" t="s">
        <v>103</v>
      </c>
      <c r="F106" s="187">
        <v>14275.35</v>
      </c>
      <c r="G106" s="188">
        <v>0</v>
      </c>
      <c r="H106" s="148"/>
      <c r="I106" s="148"/>
      <c r="J106" s="148"/>
      <c r="K106" s="148"/>
      <c r="L106" s="148"/>
    </row>
    <row r="107" spans="1:12" ht="45" customHeight="1">
      <c r="A107" s="149" t="s">
        <v>290</v>
      </c>
      <c r="B107" s="127" t="s">
        <v>25</v>
      </c>
      <c r="C107" s="127" t="s">
        <v>11</v>
      </c>
      <c r="D107" s="127" t="s">
        <v>291</v>
      </c>
      <c r="E107" s="138"/>
      <c r="F107" s="187">
        <f>F108</f>
        <v>246992.3</v>
      </c>
      <c r="G107" s="187">
        <f>G108</f>
        <v>0</v>
      </c>
      <c r="H107" s="148"/>
      <c r="I107" s="148"/>
      <c r="J107" s="148"/>
      <c r="K107" s="148"/>
      <c r="L107" s="148"/>
    </row>
    <row r="108" spans="1:12" ht="28.5" customHeight="1">
      <c r="A108" s="131" t="s">
        <v>177</v>
      </c>
      <c r="B108" s="127" t="s">
        <v>25</v>
      </c>
      <c r="C108" s="127" t="s">
        <v>11</v>
      </c>
      <c r="D108" s="127" t="s">
        <v>291</v>
      </c>
      <c r="E108" s="138" t="s">
        <v>103</v>
      </c>
      <c r="F108" s="187">
        <v>246992.3</v>
      </c>
      <c r="G108" s="188">
        <v>0</v>
      </c>
      <c r="H108" s="148"/>
      <c r="I108" s="148"/>
      <c r="J108" s="148"/>
      <c r="K108" s="148"/>
      <c r="L108" s="148"/>
    </row>
    <row r="109" spans="1:12" ht="45.75" customHeight="1">
      <c r="A109" s="149" t="s">
        <v>266</v>
      </c>
      <c r="B109" s="127" t="s">
        <v>25</v>
      </c>
      <c r="C109" s="127" t="s">
        <v>11</v>
      </c>
      <c r="D109" s="127" t="s">
        <v>267</v>
      </c>
      <c r="E109" s="138"/>
      <c r="F109" s="187">
        <f>F110</f>
        <v>304197.77</v>
      </c>
      <c r="G109" s="187">
        <f>G110</f>
        <v>40000</v>
      </c>
      <c r="H109" s="148"/>
      <c r="I109" s="148"/>
      <c r="J109" s="148"/>
      <c r="K109" s="148"/>
      <c r="L109" s="148"/>
    </row>
    <row r="110" spans="1:12" ht="27.75" customHeight="1">
      <c r="A110" s="131" t="s">
        <v>177</v>
      </c>
      <c r="B110" s="127" t="s">
        <v>25</v>
      </c>
      <c r="C110" s="127" t="s">
        <v>11</v>
      </c>
      <c r="D110" s="127" t="s">
        <v>267</v>
      </c>
      <c r="E110" s="138" t="s">
        <v>103</v>
      </c>
      <c r="F110" s="187">
        <v>304197.77</v>
      </c>
      <c r="G110" s="188">
        <v>40000</v>
      </c>
      <c r="H110" s="148"/>
      <c r="I110" s="148"/>
      <c r="J110" s="148"/>
      <c r="K110" s="148"/>
      <c r="L110" s="148"/>
    </row>
    <row r="111" spans="1:12" ht="27.75" customHeight="1">
      <c r="A111" s="150" t="s">
        <v>268</v>
      </c>
      <c r="B111" s="127" t="s">
        <v>25</v>
      </c>
      <c r="C111" s="127" t="s">
        <v>11</v>
      </c>
      <c r="D111" s="127" t="s">
        <v>269</v>
      </c>
      <c r="E111" s="138"/>
      <c r="F111" s="187">
        <f>F112</f>
        <v>10899.46</v>
      </c>
      <c r="G111" s="188"/>
      <c r="H111" s="148"/>
      <c r="I111" s="148"/>
      <c r="J111" s="148"/>
      <c r="K111" s="148"/>
      <c r="L111" s="148"/>
    </row>
    <row r="112" spans="1:12" ht="27.75" customHeight="1">
      <c r="A112" s="131" t="s">
        <v>177</v>
      </c>
      <c r="B112" s="127" t="s">
        <v>25</v>
      </c>
      <c r="C112" s="127" t="s">
        <v>11</v>
      </c>
      <c r="D112" s="127" t="s">
        <v>269</v>
      </c>
      <c r="E112" s="138" t="s">
        <v>103</v>
      </c>
      <c r="F112" s="187">
        <v>10899.46</v>
      </c>
      <c r="G112" s="188">
        <v>0</v>
      </c>
      <c r="H112" s="148"/>
      <c r="I112" s="148"/>
      <c r="J112" s="148"/>
      <c r="K112" s="148"/>
      <c r="L112" s="148"/>
    </row>
    <row r="113" spans="1:12" ht="43.5" customHeight="1">
      <c r="A113" s="149" t="s">
        <v>292</v>
      </c>
      <c r="B113" s="127" t="s">
        <v>25</v>
      </c>
      <c r="C113" s="127" t="s">
        <v>11</v>
      </c>
      <c r="D113" s="127" t="s">
        <v>293</v>
      </c>
      <c r="E113" s="138"/>
      <c r="F113" s="187">
        <f>F114</f>
        <v>2841977.46</v>
      </c>
      <c r="G113" s="187">
        <f>G114</f>
        <v>0</v>
      </c>
      <c r="H113" s="148"/>
      <c r="I113" s="148"/>
      <c r="J113" s="148"/>
      <c r="K113" s="148"/>
      <c r="L113" s="148"/>
    </row>
    <row r="114" spans="1:12" ht="27.75" customHeight="1">
      <c r="A114" s="131" t="s">
        <v>177</v>
      </c>
      <c r="B114" s="127" t="s">
        <v>25</v>
      </c>
      <c r="C114" s="127" t="s">
        <v>11</v>
      </c>
      <c r="D114" s="127" t="s">
        <v>293</v>
      </c>
      <c r="E114" s="138" t="s">
        <v>103</v>
      </c>
      <c r="F114" s="187">
        <v>2841977.46</v>
      </c>
      <c r="G114" s="188">
        <v>0</v>
      </c>
      <c r="H114" s="148"/>
      <c r="I114" s="148"/>
      <c r="J114" s="148"/>
      <c r="K114" s="148"/>
      <c r="L114" s="148"/>
    </row>
    <row r="115" spans="1:12" ht="27.75" customHeight="1">
      <c r="A115" s="150" t="s">
        <v>294</v>
      </c>
      <c r="B115" s="127" t="s">
        <v>25</v>
      </c>
      <c r="C115" s="127" t="s">
        <v>11</v>
      </c>
      <c r="D115" s="127" t="s">
        <v>295</v>
      </c>
      <c r="E115" s="138"/>
      <c r="F115" s="187">
        <f>F116</f>
        <v>108988.95</v>
      </c>
      <c r="G115" s="187">
        <f>G116</f>
        <v>0</v>
      </c>
      <c r="H115" s="148"/>
      <c r="I115" s="148"/>
      <c r="J115" s="148"/>
      <c r="K115" s="148"/>
      <c r="L115" s="148"/>
    </row>
    <row r="116" spans="1:12" ht="27.75" customHeight="1">
      <c r="A116" s="131" t="s">
        <v>177</v>
      </c>
      <c r="B116" s="127" t="s">
        <v>25</v>
      </c>
      <c r="C116" s="127" t="s">
        <v>11</v>
      </c>
      <c r="D116" s="127" t="s">
        <v>295</v>
      </c>
      <c r="E116" s="138" t="s">
        <v>103</v>
      </c>
      <c r="F116" s="187">
        <v>108988.95</v>
      </c>
      <c r="G116" s="188">
        <v>0</v>
      </c>
      <c r="H116" s="148"/>
      <c r="I116" s="148"/>
      <c r="J116" s="148"/>
      <c r="K116" s="148"/>
      <c r="L116" s="148"/>
    </row>
    <row r="117" spans="1:12" ht="27.75" customHeight="1">
      <c r="A117" s="196" t="s">
        <v>315</v>
      </c>
      <c r="B117" s="127" t="s">
        <v>25</v>
      </c>
      <c r="C117" s="127" t="s">
        <v>11</v>
      </c>
      <c r="D117" s="127" t="s">
        <v>316</v>
      </c>
      <c r="E117" s="127"/>
      <c r="F117" s="187">
        <f>F118</f>
        <v>1427.54</v>
      </c>
      <c r="G117" s="187">
        <f>G118</f>
        <v>0</v>
      </c>
      <c r="H117" s="148"/>
      <c r="I117" s="148"/>
      <c r="J117" s="148"/>
      <c r="K117" s="148"/>
      <c r="L117" s="148"/>
    </row>
    <row r="118" spans="1:12" ht="27.75" customHeight="1">
      <c r="A118" s="131" t="s">
        <v>177</v>
      </c>
      <c r="B118" s="127" t="s">
        <v>25</v>
      </c>
      <c r="C118" s="127" t="s">
        <v>11</v>
      </c>
      <c r="D118" s="127" t="s">
        <v>316</v>
      </c>
      <c r="E118" s="127" t="s">
        <v>103</v>
      </c>
      <c r="F118" s="187">
        <v>1427.54</v>
      </c>
      <c r="G118" s="188">
        <v>0</v>
      </c>
      <c r="H118" s="148"/>
      <c r="I118" s="148"/>
      <c r="J118" s="148"/>
      <c r="K118" s="148"/>
      <c r="L118" s="148"/>
    </row>
    <row r="119" spans="1:12" ht="39" customHeight="1">
      <c r="A119" s="131" t="s">
        <v>292</v>
      </c>
      <c r="B119" s="127" t="s">
        <v>25</v>
      </c>
      <c r="C119" s="127" t="s">
        <v>11</v>
      </c>
      <c r="D119" s="127" t="s">
        <v>317</v>
      </c>
      <c r="E119" s="127"/>
      <c r="F119" s="187">
        <f>F120</f>
        <v>24699.23</v>
      </c>
      <c r="G119" s="187">
        <f>G120</f>
        <v>0</v>
      </c>
      <c r="H119" s="148"/>
      <c r="I119" s="148"/>
      <c r="J119" s="148"/>
      <c r="K119" s="148"/>
      <c r="L119" s="148"/>
    </row>
    <row r="120" spans="1:12" ht="27.75" customHeight="1">
      <c r="A120" s="131" t="s">
        <v>177</v>
      </c>
      <c r="B120" s="127" t="s">
        <v>106</v>
      </c>
      <c r="C120" s="127" t="s">
        <v>25</v>
      </c>
      <c r="D120" s="127" t="s">
        <v>317</v>
      </c>
      <c r="E120" s="127" t="s">
        <v>103</v>
      </c>
      <c r="F120" s="187">
        <v>24699.23</v>
      </c>
      <c r="G120" s="188">
        <v>0</v>
      </c>
      <c r="H120" s="148"/>
      <c r="I120" s="148"/>
      <c r="J120" s="148"/>
      <c r="K120" s="148"/>
      <c r="L120" s="148"/>
    </row>
    <row r="121" spans="1:7" ht="27.75" customHeight="1">
      <c r="A121" s="131" t="s">
        <v>109</v>
      </c>
      <c r="B121" s="127" t="s">
        <v>25</v>
      </c>
      <c r="C121" s="127" t="s">
        <v>11</v>
      </c>
      <c r="D121" s="127" t="s">
        <v>198</v>
      </c>
      <c r="E121" s="127"/>
      <c r="F121" s="187">
        <f>F122+F124+F126+F128+F132</f>
        <v>2412700</v>
      </c>
      <c r="G121" s="187">
        <f>G122+G124+G126+G128+G132</f>
        <v>989259.94</v>
      </c>
    </row>
    <row r="122" spans="1:7" ht="27.75" customHeight="1">
      <c r="A122" s="145" t="s">
        <v>270</v>
      </c>
      <c r="B122" s="146" t="s">
        <v>25</v>
      </c>
      <c r="C122" s="146" t="s">
        <v>11</v>
      </c>
      <c r="D122" s="146" t="s">
        <v>271</v>
      </c>
      <c r="E122" s="146"/>
      <c r="F122" s="187">
        <f>F123</f>
        <v>200000</v>
      </c>
      <c r="G122" s="187">
        <f>G123</f>
        <v>200000</v>
      </c>
    </row>
    <row r="123" spans="1:7" ht="27.75" customHeight="1">
      <c r="A123" s="151" t="s">
        <v>107</v>
      </c>
      <c r="B123" s="146" t="s">
        <v>25</v>
      </c>
      <c r="C123" s="146" t="s">
        <v>11</v>
      </c>
      <c r="D123" s="146" t="s">
        <v>271</v>
      </c>
      <c r="E123" s="146" t="s">
        <v>108</v>
      </c>
      <c r="F123" s="187">
        <v>200000</v>
      </c>
      <c r="G123" s="189">
        <v>200000</v>
      </c>
    </row>
    <row r="124" spans="1:7" ht="18.75" customHeight="1">
      <c r="A124" s="131" t="s">
        <v>29</v>
      </c>
      <c r="B124" s="127" t="s">
        <v>25</v>
      </c>
      <c r="C124" s="127" t="s">
        <v>11</v>
      </c>
      <c r="D124" s="127" t="s">
        <v>204</v>
      </c>
      <c r="E124" s="127"/>
      <c r="F124" s="188">
        <f>F125</f>
        <v>10500</v>
      </c>
      <c r="G124" s="188">
        <f>G125</f>
        <v>0</v>
      </c>
    </row>
    <row r="125" spans="1:7" ht="27.75" customHeight="1">
      <c r="A125" s="131" t="s">
        <v>177</v>
      </c>
      <c r="B125" s="127" t="s">
        <v>25</v>
      </c>
      <c r="C125" s="127" t="s">
        <v>11</v>
      </c>
      <c r="D125" s="127" t="s">
        <v>204</v>
      </c>
      <c r="E125" s="127" t="s">
        <v>103</v>
      </c>
      <c r="F125" s="188">
        <v>10500</v>
      </c>
      <c r="G125" s="189">
        <v>0</v>
      </c>
    </row>
    <row r="126" spans="1:7" ht="23.25" customHeight="1">
      <c r="A126" s="131" t="s">
        <v>30</v>
      </c>
      <c r="B126" s="127" t="s">
        <v>25</v>
      </c>
      <c r="C126" s="127" t="s">
        <v>11</v>
      </c>
      <c r="D126" s="127" t="s">
        <v>205</v>
      </c>
      <c r="E126" s="127"/>
      <c r="F126" s="187">
        <f>F127</f>
        <v>247300</v>
      </c>
      <c r="G126" s="187">
        <f>G127</f>
        <v>25928.4</v>
      </c>
    </row>
    <row r="127" spans="1:7" ht="31.5" customHeight="1">
      <c r="A127" s="131" t="s">
        <v>177</v>
      </c>
      <c r="B127" s="127" t="s">
        <v>25</v>
      </c>
      <c r="C127" s="127" t="s">
        <v>11</v>
      </c>
      <c r="D127" s="127" t="s">
        <v>205</v>
      </c>
      <c r="E127" s="127" t="s">
        <v>103</v>
      </c>
      <c r="F127" s="187">
        <v>247300</v>
      </c>
      <c r="G127" s="189">
        <v>25928.4</v>
      </c>
    </row>
    <row r="128" spans="1:7" ht="18.75" customHeight="1">
      <c r="A128" s="131" t="s">
        <v>31</v>
      </c>
      <c r="B128" s="127" t="s">
        <v>25</v>
      </c>
      <c r="C128" s="127" t="s">
        <v>11</v>
      </c>
      <c r="D128" s="127" t="s">
        <v>206</v>
      </c>
      <c r="E128" s="127"/>
      <c r="F128" s="187">
        <f>F129+F130+F131</f>
        <v>1486100</v>
      </c>
      <c r="G128" s="187">
        <f>G129+G130+G131</f>
        <v>556146.07</v>
      </c>
    </row>
    <row r="129" spans="1:7" ht="54" customHeight="1">
      <c r="A129" s="131" t="s">
        <v>100</v>
      </c>
      <c r="B129" s="127" t="s">
        <v>25</v>
      </c>
      <c r="C129" s="127" t="s">
        <v>11</v>
      </c>
      <c r="D129" s="127" t="s">
        <v>206</v>
      </c>
      <c r="E129" s="127" t="s">
        <v>101</v>
      </c>
      <c r="F129" s="187">
        <v>35700</v>
      </c>
      <c r="G129" s="189">
        <v>34004.65</v>
      </c>
    </row>
    <row r="130" spans="1:21" ht="30" customHeight="1">
      <c r="A130" s="131" t="s">
        <v>177</v>
      </c>
      <c r="B130" s="127" t="s">
        <v>25</v>
      </c>
      <c r="C130" s="127" t="s">
        <v>11</v>
      </c>
      <c r="D130" s="127" t="s">
        <v>206</v>
      </c>
      <c r="E130" s="127" t="s">
        <v>103</v>
      </c>
      <c r="F130" s="187">
        <v>1410900</v>
      </c>
      <c r="G130" s="192">
        <v>514355.42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52"/>
      <c r="R130" s="153"/>
      <c r="S130" s="5"/>
      <c r="T130" s="5"/>
      <c r="U130" s="5"/>
    </row>
    <row r="131" spans="1:7" ht="19.5" customHeight="1">
      <c r="A131" s="131" t="s">
        <v>107</v>
      </c>
      <c r="B131" s="127" t="s">
        <v>25</v>
      </c>
      <c r="C131" s="127" t="s">
        <v>11</v>
      </c>
      <c r="D131" s="127" t="s">
        <v>206</v>
      </c>
      <c r="E131" s="127" t="s">
        <v>108</v>
      </c>
      <c r="F131" s="187">
        <v>39500</v>
      </c>
      <c r="G131" s="189">
        <v>7786</v>
      </c>
    </row>
    <row r="132" spans="1:7" ht="29.25" customHeight="1">
      <c r="A132" s="131" t="s">
        <v>207</v>
      </c>
      <c r="B132" s="127" t="s">
        <v>25</v>
      </c>
      <c r="C132" s="127" t="s">
        <v>11</v>
      </c>
      <c r="D132" s="127" t="s">
        <v>208</v>
      </c>
      <c r="E132" s="127"/>
      <c r="F132" s="187">
        <f>F133</f>
        <v>468800</v>
      </c>
      <c r="G132" s="187">
        <f>G133</f>
        <v>207185.47</v>
      </c>
    </row>
    <row r="133" spans="1:7" ht="27.75" customHeight="1">
      <c r="A133" s="131" t="s">
        <v>177</v>
      </c>
      <c r="B133" s="127" t="s">
        <v>25</v>
      </c>
      <c r="C133" s="127" t="s">
        <v>11</v>
      </c>
      <c r="D133" s="127" t="s">
        <v>208</v>
      </c>
      <c r="E133" s="127" t="s">
        <v>103</v>
      </c>
      <c r="F133" s="187">
        <v>468800</v>
      </c>
      <c r="G133" s="189">
        <v>207185.47</v>
      </c>
    </row>
    <row r="134" spans="1:7" ht="12.75">
      <c r="A134" s="131"/>
      <c r="B134" s="127"/>
      <c r="C134" s="127"/>
      <c r="D134" s="127"/>
      <c r="E134" s="127"/>
      <c r="F134" s="187"/>
      <c r="G134" s="189"/>
    </row>
    <row r="135" spans="1:7" ht="21" customHeight="1">
      <c r="A135" s="6" t="s">
        <v>209</v>
      </c>
      <c r="B135" s="127" t="s">
        <v>32</v>
      </c>
      <c r="C135" s="127"/>
      <c r="D135" s="127"/>
      <c r="E135" s="127"/>
      <c r="F135" s="165">
        <f>F136</f>
        <v>14230287.46</v>
      </c>
      <c r="G135" s="165">
        <f>G136</f>
        <v>7004500</v>
      </c>
    </row>
    <row r="136" spans="1:7" ht="17.25" customHeight="1">
      <c r="A136" s="130" t="s">
        <v>33</v>
      </c>
      <c r="B136" s="127" t="s">
        <v>32</v>
      </c>
      <c r="C136" s="127" t="s">
        <v>7</v>
      </c>
      <c r="D136" s="127"/>
      <c r="E136" s="127"/>
      <c r="F136" s="187">
        <f>F137</f>
        <v>14230287.46</v>
      </c>
      <c r="G136" s="187">
        <f>G137</f>
        <v>7004500</v>
      </c>
    </row>
    <row r="137" spans="1:7" ht="28.5" customHeight="1">
      <c r="A137" s="131" t="s">
        <v>272</v>
      </c>
      <c r="B137" s="127" t="s">
        <v>32</v>
      </c>
      <c r="C137" s="127" t="s">
        <v>7</v>
      </c>
      <c r="D137" s="127" t="s">
        <v>210</v>
      </c>
      <c r="E137" s="127"/>
      <c r="F137" s="187">
        <f>F138+F140+F142+F144+F146+F150+F152+F148+F154</f>
        <v>14230287.46</v>
      </c>
      <c r="G137" s="187">
        <f>G138+G140+G142+G144+G146+G150+G152+G148+G154</f>
        <v>7004500</v>
      </c>
    </row>
    <row r="138" spans="1:7" ht="28.5" customHeight="1">
      <c r="A138" s="131" t="s">
        <v>112</v>
      </c>
      <c r="B138" s="127" t="s">
        <v>32</v>
      </c>
      <c r="C138" s="127" t="s">
        <v>7</v>
      </c>
      <c r="D138" s="127" t="s">
        <v>273</v>
      </c>
      <c r="E138" s="127"/>
      <c r="F138" s="187">
        <f>F139</f>
        <v>1954800</v>
      </c>
      <c r="G138" s="187">
        <f>G139</f>
        <v>1172880</v>
      </c>
    </row>
    <row r="139" spans="1:7" ht="28.5" customHeight="1">
      <c r="A139" s="131" t="s">
        <v>227</v>
      </c>
      <c r="B139" s="127" t="s">
        <v>32</v>
      </c>
      <c r="C139" s="127" t="s">
        <v>7</v>
      </c>
      <c r="D139" s="127" t="s">
        <v>273</v>
      </c>
      <c r="E139" s="127" t="s">
        <v>113</v>
      </c>
      <c r="F139" s="187">
        <v>1954800</v>
      </c>
      <c r="G139" s="189">
        <v>1172880</v>
      </c>
    </row>
    <row r="140" spans="1:7" ht="32.25" customHeight="1">
      <c r="A140" s="131" t="s">
        <v>112</v>
      </c>
      <c r="B140" s="127" t="s">
        <v>32</v>
      </c>
      <c r="C140" s="127" t="s">
        <v>7</v>
      </c>
      <c r="D140" s="127" t="s">
        <v>274</v>
      </c>
      <c r="E140" s="127"/>
      <c r="F140" s="187">
        <f>F141</f>
        <v>217200</v>
      </c>
      <c r="G140" s="187">
        <f>G141</f>
        <v>130320</v>
      </c>
    </row>
    <row r="141" spans="1:7" ht="30.75" customHeight="1">
      <c r="A141" s="131" t="s">
        <v>227</v>
      </c>
      <c r="B141" s="127" t="s">
        <v>32</v>
      </c>
      <c r="C141" s="127" t="s">
        <v>7</v>
      </c>
      <c r="D141" s="127" t="s">
        <v>274</v>
      </c>
      <c r="E141" s="127" t="s">
        <v>113</v>
      </c>
      <c r="F141" s="187">
        <v>217200</v>
      </c>
      <c r="G141" s="189">
        <v>130320</v>
      </c>
    </row>
    <row r="142" spans="1:7" ht="28.5" customHeight="1">
      <c r="A142" s="131" t="s">
        <v>112</v>
      </c>
      <c r="B142" s="127" t="s">
        <v>32</v>
      </c>
      <c r="C142" s="127" t="s">
        <v>7</v>
      </c>
      <c r="D142" s="127" t="s">
        <v>211</v>
      </c>
      <c r="E142" s="127"/>
      <c r="F142" s="187">
        <f>F143</f>
        <v>11299100</v>
      </c>
      <c r="G142" s="187">
        <f>G143</f>
        <v>5629100</v>
      </c>
    </row>
    <row r="143" spans="1:7" ht="29.25" customHeight="1">
      <c r="A143" s="131" t="s">
        <v>227</v>
      </c>
      <c r="B143" s="127" t="s">
        <v>32</v>
      </c>
      <c r="C143" s="127" t="s">
        <v>7</v>
      </c>
      <c r="D143" s="127" t="s">
        <v>211</v>
      </c>
      <c r="E143" s="127" t="s">
        <v>113</v>
      </c>
      <c r="F143" s="187">
        <v>11299100</v>
      </c>
      <c r="G143" s="189">
        <v>5629100</v>
      </c>
    </row>
    <row r="144" spans="1:7" ht="17.25" customHeight="1">
      <c r="A144" s="131" t="s">
        <v>142</v>
      </c>
      <c r="B144" s="127" t="s">
        <v>32</v>
      </c>
      <c r="C144" s="127" t="s">
        <v>7</v>
      </c>
      <c r="D144" s="146" t="s">
        <v>212</v>
      </c>
      <c r="E144" s="127"/>
      <c r="F144" s="187">
        <f>F145</f>
        <v>12000</v>
      </c>
      <c r="G144" s="187">
        <f>G145</f>
        <v>6000</v>
      </c>
    </row>
    <row r="145" spans="1:7" ht="30" customHeight="1">
      <c r="A145" s="131" t="s">
        <v>227</v>
      </c>
      <c r="B145" s="127" t="s">
        <v>32</v>
      </c>
      <c r="C145" s="127" t="s">
        <v>7</v>
      </c>
      <c r="D145" s="146" t="s">
        <v>212</v>
      </c>
      <c r="E145" s="127" t="s">
        <v>113</v>
      </c>
      <c r="F145" s="187">
        <v>12000</v>
      </c>
      <c r="G145" s="189">
        <v>6000</v>
      </c>
    </row>
    <row r="146" spans="1:7" ht="29.25" customHeight="1">
      <c r="A146" s="131" t="s">
        <v>275</v>
      </c>
      <c r="B146" s="127" t="s">
        <v>32</v>
      </c>
      <c r="C146" s="127" t="s">
        <v>7</v>
      </c>
      <c r="D146" s="146" t="s">
        <v>213</v>
      </c>
      <c r="E146" s="127"/>
      <c r="F146" s="188">
        <f>F147</f>
        <v>270347</v>
      </c>
      <c r="G146" s="188">
        <f>G147</f>
        <v>0</v>
      </c>
    </row>
    <row r="147" spans="1:7" ht="31.5" customHeight="1">
      <c r="A147" s="131" t="s">
        <v>227</v>
      </c>
      <c r="B147" s="127" t="s">
        <v>32</v>
      </c>
      <c r="C147" s="127" t="s">
        <v>7</v>
      </c>
      <c r="D147" s="146" t="s">
        <v>213</v>
      </c>
      <c r="E147" s="127" t="s">
        <v>113</v>
      </c>
      <c r="F147" s="188">
        <v>270347</v>
      </c>
      <c r="G147" s="189">
        <v>0</v>
      </c>
    </row>
    <row r="148" spans="1:7" ht="31.5" customHeight="1">
      <c r="A148" s="132" t="s">
        <v>318</v>
      </c>
      <c r="B148" s="134" t="s">
        <v>32</v>
      </c>
      <c r="C148" s="134" t="s">
        <v>7</v>
      </c>
      <c r="D148" s="134" t="s">
        <v>319</v>
      </c>
      <c r="E148" s="134"/>
      <c r="F148" s="188">
        <f>F149</f>
        <v>173653</v>
      </c>
      <c r="G148" s="188">
        <f>G149</f>
        <v>0</v>
      </c>
    </row>
    <row r="149" spans="1:7" ht="31.5" customHeight="1">
      <c r="A149" s="132" t="s">
        <v>227</v>
      </c>
      <c r="B149" s="134" t="s">
        <v>32</v>
      </c>
      <c r="C149" s="134" t="s">
        <v>7</v>
      </c>
      <c r="D149" s="134" t="s">
        <v>319</v>
      </c>
      <c r="E149" s="134" t="s">
        <v>113</v>
      </c>
      <c r="F149" s="188">
        <v>173653</v>
      </c>
      <c r="G149" s="189">
        <v>0</v>
      </c>
    </row>
    <row r="150" spans="1:7" ht="43.5" customHeight="1">
      <c r="A150" s="154" t="s">
        <v>300</v>
      </c>
      <c r="B150" s="155" t="s">
        <v>32</v>
      </c>
      <c r="C150" s="146" t="s">
        <v>7</v>
      </c>
      <c r="D150" s="146" t="s">
        <v>276</v>
      </c>
      <c r="E150" s="146"/>
      <c r="F150" s="188">
        <f>F151</f>
        <v>66200</v>
      </c>
      <c r="G150" s="188">
        <f>G151</f>
        <v>66200</v>
      </c>
    </row>
    <row r="151" spans="1:7" ht="30.75" customHeight="1">
      <c r="A151" s="145" t="s">
        <v>227</v>
      </c>
      <c r="B151" s="146" t="s">
        <v>32</v>
      </c>
      <c r="C151" s="146" t="s">
        <v>7</v>
      </c>
      <c r="D151" s="146" t="s">
        <v>276</v>
      </c>
      <c r="E151" s="146" t="s">
        <v>113</v>
      </c>
      <c r="F151" s="188">
        <v>66200</v>
      </c>
      <c r="G151" s="189">
        <v>66200</v>
      </c>
    </row>
    <row r="152" spans="1:7" ht="42.75" customHeight="1">
      <c r="A152" s="154" t="s">
        <v>301</v>
      </c>
      <c r="B152" s="146" t="s">
        <v>32</v>
      </c>
      <c r="C152" s="146" t="s">
        <v>7</v>
      </c>
      <c r="D152" s="146" t="s">
        <v>296</v>
      </c>
      <c r="E152" s="146"/>
      <c r="F152" s="188">
        <f>F153</f>
        <v>136987.46</v>
      </c>
      <c r="G152" s="188">
        <f>G153</f>
        <v>0</v>
      </c>
    </row>
    <row r="153" spans="1:7" ht="30.75" customHeight="1">
      <c r="A153" s="145" t="s">
        <v>227</v>
      </c>
      <c r="B153" s="146" t="s">
        <v>32</v>
      </c>
      <c r="C153" s="146" t="s">
        <v>7</v>
      </c>
      <c r="D153" s="146" t="s">
        <v>296</v>
      </c>
      <c r="E153" s="146" t="s">
        <v>113</v>
      </c>
      <c r="F153" s="188">
        <v>136987.46</v>
      </c>
      <c r="G153" s="189">
        <v>0</v>
      </c>
    </row>
    <row r="154" spans="1:7" ht="30.75" customHeight="1">
      <c r="A154" s="132" t="s">
        <v>320</v>
      </c>
      <c r="B154" s="134" t="s">
        <v>32</v>
      </c>
      <c r="C154" s="134" t="s">
        <v>7</v>
      </c>
      <c r="D154" s="134" t="s">
        <v>321</v>
      </c>
      <c r="E154" s="134"/>
      <c r="F154" s="188">
        <f>F155</f>
        <v>100000</v>
      </c>
      <c r="G154" s="188">
        <f>G155</f>
        <v>0</v>
      </c>
    </row>
    <row r="155" spans="1:7" ht="30.75" customHeight="1">
      <c r="A155" s="132" t="s">
        <v>227</v>
      </c>
      <c r="B155" s="134" t="s">
        <v>32</v>
      </c>
      <c r="C155" s="134" t="s">
        <v>7</v>
      </c>
      <c r="D155" s="134" t="s">
        <v>321</v>
      </c>
      <c r="E155" s="134" t="s">
        <v>113</v>
      </c>
      <c r="F155" s="188">
        <v>100000</v>
      </c>
      <c r="G155" s="189">
        <v>0</v>
      </c>
    </row>
    <row r="156" spans="1:7" ht="12.75" customHeight="1">
      <c r="A156" s="131"/>
      <c r="B156" s="127"/>
      <c r="C156" s="127"/>
      <c r="D156" s="127"/>
      <c r="E156" s="127"/>
      <c r="F156" s="187"/>
      <c r="G156" s="189"/>
    </row>
    <row r="157" spans="1:7" ht="20.25" customHeight="1">
      <c r="A157" s="6" t="s">
        <v>34</v>
      </c>
      <c r="B157" s="127" t="s">
        <v>15</v>
      </c>
      <c r="C157" s="127"/>
      <c r="D157" s="127"/>
      <c r="E157" s="127"/>
      <c r="F157" s="165">
        <f>F158+F162</f>
        <v>42200</v>
      </c>
      <c r="G157" s="165">
        <f>G158+G162</f>
        <v>18563.95</v>
      </c>
    </row>
    <row r="158" spans="1:7" ht="18" customHeight="1">
      <c r="A158" s="130" t="s">
        <v>35</v>
      </c>
      <c r="B158" s="127" t="s">
        <v>15</v>
      </c>
      <c r="C158" s="127" t="s">
        <v>7</v>
      </c>
      <c r="D158" s="127"/>
      <c r="E158" s="127"/>
      <c r="F158" s="187">
        <f aca="true" t="shared" si="4" ref="F158:G160">F159</f>
        <v>42200</v>
      </c>
      <c r="G158" s="187">
        <f t="shared" si="4"/>
        <v>18563.95</v>
      </c>
    </row>
    <row r="159" spans="1:7" ht="19.5" customHeight="1">
      <c r="A159" s="131" t="s">
        <v>214</v>
      </c>
      <c r="B159" s="127" t="s">
        <v>15</v>
      </c>
      <c r="C159" s="127" t="s">
        <v>7</v>
      </c>
      <c r="D159" s="127" t="s">
        <v>215</v>
      </c>
      <c r="E159" s="127"/>
      <c r="F159" s="187">
        <f t="shared" si="4"/>
        <v>42200</v>
      </c>
      <c r="G159" s="187">
        <f t="shared" si="4"/>
        <v>18563.95</v>
      </c>
    </row>
    <row r="160" spans="1:7" ht="18.75" customHeight="1">
      <c r="A160" s="131" t="s">
        <v>216</v>
      </c>
      <c r="B160" s="127" t="s">
        <v>15</v>
      </c>
      <c r="C160" s="127" t="s">
        <v>7</v>
      </c>
      <c r="D160" s="127" t="s">
        <v>217</v>
      </c>
      <c r="E160" s="127"/>
      <c r="F160" s="187">
        <f t="shared" si="4"/>
        <v>42200</v>
      </c>
      <c r="G160" s="187">
        <f t="shared" si="4"/>
        <v>18563.95</v>
      </c>
    </row>
    <row r="161" spans="1:7" ht="18.75" customHeight="1">
      <c r="A161" s="131" t="s">
        <v>114</v>
      </c>
      <c r="B161" s="127" t="s">
        <v>15</v>
      </c>
      <c r="C161" s="127" t="s">
        <v>7</v>
      </c>
      <c r="D161" s="127" t="s">
        <v>217</v>
      </c>
      <c r="E161" s="127" t="s">
        <v>115</v>
      </c>
      <c r="F161" s="187">
        <v>42200</v>
      </c>
      <c r="G161" s="189">
        <v>18563.95</v>
      </c>
    </row>
    <row r="162" spans="1:7" ht="12.75" hidden="1">
      <c r="A162" s="130" t="s">
        <v>277</v>
      </c>
      <c r="B162" s="127" t="s">
        <v>15</v>
      </c>
      <c r="C162" s="127" t="s">
        <v>12</v>
      </c>
      <c r="D162" s="127"/>
      <c r="E162" s="127"/>
      <c r="F162" s="187">
        <f>F163+F169</f>
        <v>0</v>
      </c>
      <c r="G162" s="189"/>
    </row>
    <row r="163" spans="1:7" ht="38.25" hidden="1">
      <c r="A163" s="131" t="s">
        <v>278</v>
      </c>
      <c r="B163" s="127" t="s">
        <v>15</v>
      </c>
      <c r="C163" s="127" t="s">
        <v>12</v>
      </c>
      <c r="D163" s="127" t="s">
        <v>279</v>
      </c>
      <c r="E163" s="127"/>
      <c r="F163" s="187">
        <f>F164</f>
        <v>0</v>
      </c>
      <c r="G163" s="189"/>
    </row>
    <row r="164" spans="1:7" ht="63.75" hidden="1">
      <c r="A164" s="156" t="s">
        <v>280</v>
      </c>
      <c r="B164" s="127" t="s">
        <v>15</v>
      </c>
      <c r="C164" s="127" t="s">
        <v>12</v>
      </c>
      <c r="D164" s="157" t="s">
        <v>281</v>
      </c>
      <c r="E164" s="127"/>
      <c r="F164" s="187">
        <f>F166</f>
        <v>0</v>
      </c>
      <c r="G164" s="189"/>
    </row>
    <row r="165" spans="1:7" ht="25.5" hidden="1">
      <c r="A165" s="158" t="s">
        <v>282</v>
      </c>
      <c r="B165" s="127" t="s">
        <v>15</v>
      </c>
      <c r="C165" s="127" t="s">
        <v>12</v>
      </c>
      <c r="D165" s="157" t="s">
        <v>281</v>
      </c>
      <c r="E165" s="127" t="s">
        <v>283</v>
      </c>
      <c r="F165" s="187">
        <f>F166</f>
        <v>0</v>
      </c>
      <c r="G165" s="189"/>
    </row>
    <row r="166" spans="1:7" ht="12.75" hidden="1">
      <c r="A166" s="14" t="s">
        <v>284</v>
      </c>
      <c r="B166" s="127" t="s">
        <v>15</v>
      </c>
      <c r="C166" s="127" t="s">
        <v>12</v>
      </c>
      <c r="D166" s="157" t="s">
        <v>281</v>
      </c>
      <c r="E166" s="127" t="s">
        <v>285</v>
      </c>
      <c r="F166" s="187">
        <v>0</v>
      </c>
      <c r="G166" s="189"/>
    </row>
    <row r="167" spans="1:7" ht="63.75" hidden="1">
      <c r="A167" s="156" t="s">
        <v>286</v>
      </c>
      <c r="B167" s="127" t="s">
        <v>15</v>
      </c>
      <c r="C167" s="127" t="s">
        <v>12</v>
      </c>
      <c r="D167" s="157" t="s">
        <v>287</v>
      </c>
      <c r="E167" s="127"/>
      <c r="F167" s="187">
        <f>F168</f>
        <v>0</v>
      </c>
      <c r="G167" s="189"/>
    </row>
    <row r="168" spans="1:7" ht="25.5" hidden="1">
      <c r="A168" s="158" t="s">
        <v>282</v>
      </c>
      <c r="B168" s="127" t="s">
        <v>15</v>
      </c>
      <c r="C168" s="127" t="s">
        <v>12</v>
      </c>
      <c r="D168" s="157" t="s">
        <v>287</v>
      </c>
      <c r="E168" s="127" t="s">
        <v>283</v>
      </c>
      <c r="F168" s="187">
        <f>F169</f>
        <v>0</v>
      </c>
      <c r="G168" s="189"/>
    </row>
    <row r="169" spans="1:7" ht="12.75" hidden="1">
      <c r="A169" s="14" t="s">
        <v>284</v>
      </c>
      <c r="B169" s="127" t="s">
        <v>15</v>
      </c>
      <c r="C169" s="127" t="s">
        <v>12</v>
      </c>
      <c r="D169" s="157" t="s">
        <v>287</v>
      </c>
      <c r="E169" s="127" t="s">
        <v>285</v>
      </c>
      <c r="F169" s="187">
        <v>0</v>
      </c>
      <c r="G169" s="189"/>
    </row>
    <row r="170" spans="1:7" ht="12.75">
      <c r="A170" s="14"/>
      <c r="B170" s="127"/>
      <c r="C170" s="127"/>
      <c r="D170" s="127"/>
      <c r="E170" s="127"/>
      <c r="F170" s="187"/>
      <c r="G170" s="189"/>
    </row>
    <row r="171" spans="1:7" ht="21.75" customHeight="1">
      <c r="A171" s="6" t="s">
        <v>36</v>
      </c>
      <c r="B171" s="126"/>
      <c r="C171" s="126"/>
      <c r="D171" s="126"/>
      <c r="E171" s="126"/>
      <c r="F171" s="165">
        <f>F13+F53+F60+F75+F135+F157</f>
        <v>30828044.310000002</v>
      </c>
      <c r="G171" s="165">
        <f>G13+G53+G60+G75+G135+G157</f>
        <v>11076626.739999998</v>
      </c>
    </row>
    <row r="174" ht="12.75">
      <c r="D174" s="159"/>
    </row>
  </sheetData>
  <sheetProtection/>
  <mergeCells count="12">
    <mergeCell ref="G9:G11"/>
    <mergeCell ref="A7:G7"/>
    <mergeCell ref="F9:F11"/>
    <mergeCell ref="A9:A11"/>
    <mergeCell ref="A1:G1"/>
    <mergeCell ref="A2:G2"/>
    <mergeCell ref="A3:G3"/>
    <mergeCell ref="A4:G4"/>
    <mergeCell ref="B9:B11"/>
    <mergeCell ref="C9:C11"/>
    <mergeCell ref="D9:D11"/>
    <mergeCell ref="E9:E11"/>
  </mergeCells>
  <printOptions/>
  <pageMargins left="0.984251968503937" right="0.5905511811023623" top="0.5905511811023623" bottom="0.5905511811023623" header="0.31496062992125984" footer="0.31496062992125984"/>
  <pageSetup fitToHeight="4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2"/>
  <sheetViews>
    <sheetView zoomScalePageLayoutView="0" workbookViewId="0" topLeftCell="B1">
      <selection activeCell="I8" sqref="I8"/>
    </sheetView>
  </sheetViews>
  <sheetFormatPr defaultColWidth="9.140625" defaultRowHeight="12.75" outlineLevelCol="1"/>
  <cols>
    <col min="1" max="1" width="4.140625" style="31" hidden="1" customWidth="1"/>
    <col min="2" max="2" width="53.421875" style="31" customWidth="1"/>
    <col min="3" max="3" width="28.140625" style="31" customWidth="1"/>
    <col min="4" max="4" width="15.28125" style="31" hidden="1" customWidth="1" outlineLevel="1"/>
    <col min="5" max="5" width="15.28125" style="92" hidden="1" customWidth="1" outlineLevel="1" collapsed="1"/>
    <col min="6" max="6" width="13.7109375" style="92" hidden="1" customWidth="1" outlineLevel="1"/>
    <col min="7" max="7" width="12.57421875" style="92" hidden="1" customWidth="1" outlineLevel="1"/>
    <col min="8" max="8" width="13.28125" style="34" customWidth="1" collapsed="1"/>
    <col min="9" max="9" width="15.00390625" style="31" customWidth="1"/>
    <col min="10" max="12" width="9.140625" style="31" customWidth="1"/>
    <col min="13" max="13" width="12.00390625" style="31" customWidth="1"/>
    <col min="14" max="14" width="14.7109375" style="31" customWidth="1"/>
    <col min="15" max="15" width="9.140625" style="31" customWidth="1"/>
    <col min="16" max="16" width="14.421875" style="31" customWidth="1"/>
    <col min="17" max="17" width="13.7109375" style="31" bestFit="1" customWidth="1"/>
    <col min="18" max="16384" width="9.140625" style="31" customWidth="1"/>
  </cols>
  <sheetData>
    <row r="2" spans="2:9" ht="15" customHeight="1">
      <c r="B2" s="238" t="s">
        <v>97</v>
      </c>
      <c r="C2" s="239"/>
      <c r="D2" s="239"/>
      <c r="E2" s="239"/>
      <c r="F2" s="239"/>
      <c r="G2" s="239"/>
      <c r="H2" s="239"/>
      <c r="I2" s="240"/>
    </row>
    <row r="3" spans="2:9" ht="12.75" customHeight="1">
      <c r="B3" s="245" t="s">
        <v>169</v>
      </c>
      <c r="C3" s="245"/>
      <c r="D3" s="245"/>
      <c r="E3" s="245"/>
      <c r="F3" s="245"/>
      <c r="G3" s="245"/>
      <c r="H3" s="245"/>
      <c r="I3" s="245"/>
    </row>
    <row r="4" spans="2:9" ht="15" customHeight="1">
      <c r="B4" s="172"/>
      <c r="C4" s="245" t="s">
        <v>1</v>
      </c>
      <c r="D4" s="245"/>
      <c r="E4" s="245"/>
      <c r="F4" s="245"/>
      <c r="G4" s="245"/>
      <c r="H4" s="245"/>
      <c r="I4" s="245"/>
    </row>
    <row r="5" spans="2:9" ht="15.75" customHeight="1">
      <c r="B5" s="238" t="s">
        <v>324</v>
      </c>
      <c r="C5" s="239"/>
      <c r="D5" s="239"/>
      <c r="E5" s="239"/>
      <c r="F5" s="239"/>
      <c r="G5" s="239"/>
      <c r="H5" s="239"/>
      <c r="I5" s="240"/>
    </row>
    <row r="6" spans="3:8" ht="13.5" customHeight="1">
      <c r="C6" s="241"/>
      <c r="D6" s="242"/>
      <c r="E6" s="242"/>
      <c r="F6" s="242"/>
      <c r="G6" s="242"/>
      <c r="H6" s="242"/>
    </row>
    <row r="7" spans="2:9" ht="23.25" customHeight="1">
      <c r="B7" s="243" t="s">
        <v>323</v>
      </c>
      <c r="C7" s="244"/>
      <c r="D7" s="244"/>
      <c r="E7" s="244"/>
      <c r="F7" s="244"/>
      <c r="G7" s="244"/>
      <c r="H7" s="244"/>
      <c r="I7" s="240"/>
    </row>
    <row r="8" spans="1:9" ht="16.5" customHeight="1">
      <c r="A8" s="32"/>
      <c r="B8" s="32"/>
      <c r="C8" s="32"/>
      <c r="D8" s="32"/>
      <c r="E8" s="33"/>
      <c r="F8" s="33"/>
      <c r="G8" s="33"/>
      <c r="I8" s="35" t="s">
        <v>218</v>
      </c>
    </row>
    <row r="9" spans="1:9" ht="45" customHeight="1">
      <c r="A9" s="32"/>
      <c r="B9" s="36" t="s">
        <v>2</v>
      </c>
      <c r="C9" s="36" t="s">
        <v>49</v>
      </c>
      <c r="D9" s="36" t="s">
        <v>50</v>
      </c>
      <c r="E9" s="37" t="s">
        <v>50</v>
      </c>
      <c r="F9" s="38" t="s">
        <v>51</v>
      </c>
      <c r="G9" s="38" t="s">
        <v>52</v>
      </c>
      <c r="H9" s="39" t="s">
        <v>53</v>
      </c>
      <c r="I9" s="39" t="s">
        <v>54</v>
      </c>
    </row>
    <row r="10" spans="1:9" ht="12.75" customHeight="1">
      <c r="A10" s="32"/>
      <c r="B10" s="40">
        <v>1</v>
      </c>
      <c r="C10" s="40">
        <v>2</v>
      </c>
      <c r="D10" s="41">
        <v>3</v>
      </c>
      <c r="E10" s="42">
        <v>3</v>
      </c>
      <c r="F10" s="42">
        <v>3</v>
      </c>
      <c r="G10" s="42">
        <v>4</v>
      </c>
      <c r="H10" s="43">
        <v>3</v>
      </c>
      <c r="I10" s="43">
        <v>4</v>
      </c>
    </row>
    <row r="11" spans="1:9" ht="15.75" customHeight="1">
      <c r="A11" s="32"/>
      <c r="B11" s="44"/>
      <c r="C11" s="45"/>
      <c r="D11" s="46"/>
      <c r="E11" s="47"/>
      <c r="F11" s="47"/>
      <c r="G11" s="47"/>
      <c r="H11" s="48"/>
      <c r="I11" s="48"/>
    </row>
    <row r="12" spans="1:9" ht="31.5" customHeight="1">
      <c r="A12" s="32"/>
      <c r="B12" s="49" t="s">
        <v>55</v>
      </c>
      <c r="C12" s="50" t="s">
        <v>56</v>
      </c>
      <c r="D12" s="51">
        <v>0</v>
      </c>
      <c r="E12" s="52">
        <v>150000</v>
      </c>
      <c r="F12" s="53">
        <v>1000</v>
      </c>
      <c r="G12" s="54"/>
      <c r="H12" s="55">
        <v>0</v>
      </c>
      <c r="I12" s="55">
        <v>0</v>
      </c>
    </row>
    <row r="13" spans="1:9" ht="39.75" customHeight="1">
      <c r="A13" s="32"/>
      <c r="B13" s="56" t="s">
        <v>57</v>
      </c>
      <c r="C13" s="57" t="s">
        <v>58</v>
      </c>
      <c r="D13" s="58">
        <v>0</v>
      </c>
      <c r="E13" s="59">
        <v>300000</v>
      </c>
      <c r="F13" s="60">
        <v>2000</v>
      </c>
      <c r="G13" s="61"/>
      <c r="H13" s="62">
        <v>0</v>
      </c>
      <c r="I13" s="62">
        <v>0</v>
      </c>
    </row>
    <row r="14" spans="1:9" ht="36.75" customHeight="1">
      <c r="A14" s="32"/>
      <c r="B14" s="63" t="s">
        <v>159</v>
      </c>
      <c r="C14" s="57" t="s">
        <v>157</v>
      </c>
      <c r="D14" s="58"/>
      <c r="E14" s="59">
        <v>300000</v>
      </c>
      <c r="F14" s="64">
        <v>2000</v>
      </c>
      <c r="G14" s="61"/>
      <c r="H14" s="65">
        <v>0</v>
      </c>
      <c r="I14" s="65">
        <v>0</v>
      </c>
    </row>
    <row r="15" spans="1:9" ht="48.75" customHeight="1">
      <c r="A15" s="32"/>
      <c r="B15" s="56" t="s">
        <v>59</v>
      </c>
      <c r="C15" s="57" t="s">
        <v>60</v>
      </c>
      <c r="D15" s="58">
        <v>0</v>
      </c>
      <c r="E15" s="59">
        <v>150000</v>
      </c>
      <c r="F15" s="60">
        <v>1000</v>
      </c>
      <c r="G15" s="61"/>
      <c r="H15" s="62">
        <v>0</v>
      </c>
      <c r="I15" s="62">
        <v>0</v>
      </c>
    </row>
    <row r="16" spans="1:9" ht="48" customHeight="1">
      <c r="A16" s="32"/>
      <c r="B16" s="63" t="s">
        <v>158</v>
      </c>
      <c r="C16" s="57" t="s">
        <v>160</v>
      </c>
      <c r="D16" s="58"/>
      <c r="E16" s="59">
        <v>150000</v>
      </c>
      <c r="F16" s="64">
        <v>1000</v>
      </c>
      <c r="G16" s="61"/>
      <c r="H16" s="65">
        <v>0</v>
      </c>
      <c r="I16" s="65">
        <v>0</v>
      </c>
    </row>
    <row r="17" spans="1:9" ht="0.75" customHeight="1">
      <c r="A17" s="32"/>
      <c r="B17" s="63"/>
      <c r="C17" s="57"/>
      <c r="D17" s="58"/>
      <c r="E17" s="59"/>
      <c r="F17" s="66"/>
      <c r="G17" s="59"/>
      <c r="H17" s="65"/>
      <c r="I17" s="65"/>
    </row>
    <row r="18" spans="1:9" ht="0.75" customHeight="1" hidden="1">
      <c r="A18" s="32"/>
      <c r="B18" s="49" t="s">
        <v>61</v>
      </c>
      <c r="C18" s="50" t="s">
        <v>62</v>
      </c>
      <c r="D18" s="51">
        <v>0</v>
      </c>
      <c r="E18" s="52">
        <v>0</v>
      </c>
      <c r="F18" s="66"/>
      <c r="G18" s="52"/>
      <c r="H18" s="65"/>
      <c r="I18" s="65"/>
    </row>
    <row r="19" spans="1:9" ht="26.25" customHeight="1" hidden="1">
      <c r="A19" s="32"/>
      <c r="B19" s="67" t="s">
        <v>63</v>
      </c>
      <c r="C19" s="57" t="s">
        <v>64</v>
      </c>
      <c r="D19" s="58">
        <v>0</v>
      </c>
      <c r="E19" s="59">
        <v>0</v>
      </c>
      <c r="F19" s="66"/>
      <c r="G19" s="59"/>
      <c r="H19" s="65"/>
      <c r="I19" s="65"/>
    </row>
    <row r="20" spans="1:9" ht="0.75" customHeight="1" hidden="1">
      <c r="A20" s="32"/>
      <c r="B20" s="68" t="s">
        <v>65</v>
      </c>
      <c r="C20" s="57" t="s">
        <v>66</v>
      </c>
      <c r="D20" s="58"/>
      <c r="E20" s="59"/>
      <c r="F20" s="66"/>
      <c r="G20" s="59"/>
      <c r="H20" s="65"/>
      <c r="I20" s="65"/>
    </row>
    <row r="21" spans="1:9" ht="11.25" customHeight="1" hidden="1">
      <c r="A21" s="32"/>
      <c r="B21" s="67" t="s">
        <v>67</v>
      </c>
      <c r="C21" s="57" t="s">
        <v>68</v>
      </c>
      <c r="D21" s="58">
        <v>0</v>
      </c>
      <c r="E21" s="59">
        <v>0</v>
      </c>
      <c r="F21" s="66"/>
      <c r="G21" s="59"/>
      <c r="H21" s="65"/>
      <c r="I21" s="65"/>
    </row>
    <row r="22" spans="1:9" ht="1.5" customHeight="1" hidden="1">
      <c r="A22" s="32"/>
      <c r="B22" s="68" t="s">
        <v>65</v>
      </c>
      <c r="C22" s="57" t="s">
        <v>69</v>
      </c>
      <c r="D22" s="58"/>
      <c r="E22" s="59">
        <v>0</v>
      </c>
      <c r="F22" s="66"/>
      <c r="G22" s="59"/>
      <c r="H22" s="65"/>
      <c r="I22" s="65"/>
    </row>
    <row r="23" spans="1:9" ht="15.75" customHeight="1" hidden="1">
      <c r="A23" s="32"/>
      <c r="B23" s="56"/>
      <c r="C23" s="57"/>
      <c r="D23" s="58"/>
      <c r="E23" s="59"/>
      <c r="F23" s="69"/>
      <c r="G23" s="59"/>
      <c r="H23" s="70"/>
      <c r="I23" s="70"/>
    </row>
    <row r="24" spans="1:9" ht="26.25" customHeight="1" hidden="1">
      <c r="A24" s="32"/>
      <c r="B24" s="71" t="s">
        <v>70</v>
      </c>
      <c r="C24" s="50" t="s">
        <v>71</v>
      </c>
      <c r="D24" s="51">
        <v>0</v>
      </c>
      <c r="E24" s="52">
        <v>0</v>
      </c>
      <c r="F24" s="69"/>
      <c r="G24" s="52"/>
      <c r="H24" s="70"/>
      <c r="I24" s="70"/>
    </row>
    <row r="25" spans="1:9" ht="0.75" customHeight="1" hidden="1">
      <c r="A25" s="32"/>
      <c r="B25" s="56" t="s">
        <v>72</v>
      </c>
      <c r="C25" s="57" t="s">
        <v>73</v>
      </c>
      <c r="D25" s="58">
        <v>0</v>
      </c>
      <c r="E25" s="59">
        <v>0</v>
      </c>
      <c r="F25" s="69"/>
      <c r="G25" s="59"/>
      <c r="H25" s="70"/>
      <c r="I25" s="70"/>
    </row>
    <row r="26" spans="1:9" ht="69" customHeight="1" hidden="1">
      <c r="A26" s="32"/>
      <c r="B26" s="68" t="s">
        <v>74</v>
      </c>
      <c r="C26" s="57" t="s">
        <v>75</v>
      </c>
      <c r="D26" s="58"/>
      <c r="E26" s="59">
        <v>0</v>
      </c>
      <c r="F26" s="69"/>
      <c r="G26" s="59"/>
      <c r="H26" s="70"/>
      <c r="I26" s="70"/>
    </row>
    <row r="27" spans="1:9" ht="56.25" customHeight="1" hidden="1">
      <c r="A27" s="32"/>
      <c r="B27" s="68" t="s">
        <v>76</v>
      </c>
      <c r="C27" s="57" t="s">
        <v>77</v>
      </c>
      <c r="D27" s="58"/>
      <c r="E27" s="59">
        <v>0</v>
      </c>
      <c r="F27" s="69"/>
      <c r="G27" s="59"/>
      <c r="H27" s="70"/>
      <c r="I27" s="70"/>
    </row>
    <row r="28" spans="1:9" ht="0.75" customHeight="1" hidden="1">
      <c r="A28" s="32"/>
      <c r="B28" s="68" t="s">
        <v>78</v>
      </c>
      <c r="C28" s="57" t="s">
        <v>79</v>
      </c>
      <c r="D28" s="58"/>
      <c r="E28" s="59"/>
      <c r="F28" s="69"/>
      <c r="G28" s="59"/>
      <c r="H28" s="70"/>
      <c r="I28" s="70"/>
    </row>
    <row r="29" spans="1:9" ht="39.75" customHeight="1" hidden="1">
      <c r="A29" s="32"/>
      <c r="B29" s="56" t="s">
        <v>80</v>
      </c>
      <c r="C29" s="57" t="s">
        <v>81</v>
      </c>
      <c r="D29" s="58">
        <v>0</v>
      </c>
      <c r="E29" s="59">
        <v>0</v>
      </c>
      <c r="F29" s="69"/>
      <c r="G29" s="59"/>
      <c r="H29" s="70"/>
      <c r="I29" s="70"/>
    </row>
    <row r="30" spans="1:9" ht="25.5" hidden="1">
      <c r="A30" s="32"/>
      <c r="B30" s="68" t="s">
        <v>82</v>
      </c>
      <c r="C30" s="57" t="s">
        <v>83</v>
      </c>
      <c r="D30" s="58"/>
      <c r="E30" s="59"/>
      <c r="F30" s="69"/>
      <c r="G30" s="59"/>
      <c r="H30" s="70"/>
      <c r="I30" s="70"/>
    </row>
    <row r="31" spans="1:9" ht="40.5" customHeight="1">
      <c r="A31" s="32"/>
      <c r="B31" s="49" t="s">
        <v>84</v>
      </c>
      <c r="C31" s="72" t="s">
        <v>85</v>
      </c>
      <c r="D31" s="58"/>
      <c r="E31" s="59"/>
      <c r="F31" s="69"/>
      <c r="G31" s="59"/>
      <c r="H31" s="65">
        <v>0</v>
      </c>
      <c r="I31" s="65">
        <v>0</v>
      </c>
    </row>
    <row r="32" spans="1:9" ht="42.75" customHeight="1">
      <c r="A32" s="32"/>
      <c r="B32" s="56" t="s">
        <v>86</v>
      </c>
      <c r="C32" s="57" t="s">
        <v>87</v>
      </c>
      <c r="D32" s="58"/>
      <c r="E32" s="59"/>
      <c r="F32" s="69"/>
      <c r="G32" s="59"/>
      <c r="H32" s="65">
        <v>0</v>
      </c>
      <c r="I32" s="65">
        <v>0</v>
      </c>
    </row>
    <row r="33" spans="1:9" ht="42.75" customHeight="1">
      <c r="A33" s="32"/>
      <c r="B33" s="63" t="s">
        <v>161</v>
      </c>
      <c r="C33" s="57" t="s">
        <v>162</v>
      </c>
      <c r="D33" s="58"/>
      <c r="E33" s="59"/>
      <c r="F33" s="69"/>
      <c r="G33" s="59"/>
      <c r="H33" s="65">
        <v>0</v>
      </c>
      <c r="I33" s="65">
        <v>0</v>
      </c>
    </row>
    <row r="34" spans="1:9" ht="42.75" customHeight="1">
      <c r="A34" s="32"/>
      <c r="B34" s="56" t="s">
        <v>88</v>
      </c>
      <c r="C34" s="57" t="s">
        <v>89</v>
      </c>
      <c r="D34" s="58"/>
      <c r="E34" s="59"/>
      <c r="F34" s="69"/>
      <c r="G34" s="59"/>
      <c r="H34" s="65">
        <v>0</v>
      </c>
      <c r="I34" s="65">
        <v>0</v>
      </c>
    </row>
    <row r="35" spans="1:16" ht="42.75" customHeight="1">
      <c r="A35" s="32"/>
      <c r="B35" s="63" t="s">
        <v>164</v>
      </c>
      <c r="C35" s="57" t="s">
        <v>163</v>
      </c>
      <c r="D35" s="58"/>
      <c r="E35" s="59"/>
      <c r="F35" s="69"/>
      <c r="G35" s="59"/>
      <c r="H35" s="65">
        <v>0</v>
      </c>
      <c r="I35" s="65">
        <v>0</v>
      </c>
      <c r="P35" s="73"/>
    </row>
    <row r="36" spans="1:11" ht="26.25" customHeight="1">
      <c r="A36" s="32"/>
      <c r="B36" s="71" t="s">
        <v>90</v>
      </c>
      <c r="C36" s="50" t="s">
        <v>91</v>
      </c>
      <c r="D36" s="51">
        <v>0</v>
      </c>
      <c r="E36" s="52">
        <v>74250</v>
      </c>
      <c r="F36" s="54">
        <v>190</v>
      </c>
      <c r="G36" s="54">
        <v>-40.29999999999927</v>
      </c>
      <c r="H36" s="197">
        <f>H39-H38</f>
        <v>349022.7899999991</v>
      </c>
      <c r="I36" s="197">
        <f>I39-I38</f>
        <v>1148026.2400000002</v>
      </c>
      <c r="K36" s="73"/>
    </row>
    <row r="37" spans="1:16" ht="21" customHeight="1">
      <c r="A37" s="32"/>
      <c r="B37" s="56" t="s">
        <v>92</v>
      </c>
      <c r="C37" s="57" t="s">
        <v>93</v>
      </c>
      <c r="D37" s="58">
        <v>0</v>
      </c>
      <c r="E37" s="59">
        <v>0</v>
      </c>
      <c r="F37" s="64">
        <v>183858.3</v>
      </c>
      <c r="G37" s="64">
        <v>27573.1</v>
      </c>
      <c r="H37" s="198">
        <f>H38</f>
        <v>30479021.52</v>
      </c>
      <c r="I37" s="198">
        <f>I38</f>
        <v>9928600.5</v>
      </c>
      <c r="P37" s="74"/>
    </row>
    <row r="38" spans="1:17" ht="33" customHeight="1">
      <c r="A38" s="32"/>
      <c r="B38" s="63" t="s">
        <v>167</v>
      </c>
      <c r="C38" s="57" t="s">
        <v>165</v>
      </c>
      <c r="D38" s="58"/>
      <c r="E38" s="59"/>
      <c r="F38" s="64">
        <v>183858.3</v>
      </c>
      <c r="G38" s="61">
        <v>27573.1</v>
      </c>
      <c r="H38" s="199">
        <v>30479021.52</v>
      </c>
      <c r="I38" s="199">
        <v>9928600.5</v>
      </c>
      <c r="P38" s="75"/>
      <c r="Q38" s="74"/>
    </row>
    <row r="39" spans="1:9" ht="18.75" customHeight="1">
      <c r="A39" s="32"/>
      <c r="B39" s="67" t="s">
        <v>94</v>
      </c>
      <c r="C39" s="57" t="s">
        <v>95</v>
      </c>
      <c r="D39" s="58">
        <v>0</v>
      </c>
      <c r="E39" s="59">
        <v>74250</v>
      </c>
      <c r="F39" s="61">
        <v>184048.3</v>
      </c>
      <c r="G39" s="64">
        <v>27532.8</v>
      </c>
      <c r="H39" s="200">
        <f>H40</f>
        <v>30828044.31</v>
      </c>
      <c r="I39" s="200">
        <f>I40</f>
        <v>11076626.74</v>
      </c>
    </row>
    <row r="40" spans="1:14" ht="30" customHeight="1">
      <c r="A40" s="32"/>
      <c r="B40" s="63" t="s">
        <v>168</v>
      </c>
      <c r="C40" s="57" t="s">
        <v>166</v>
      </c>
      <c r="D40" s="58"/>
      <c r="E40" s="59">
        <v>74250</v>
      </c>
      <c r="F40" s="76">
        <v>184048.3</v>
      </c>
      <c r="G40" s="61">
        <v>27532.8</v>
      </c>
      <c r="H40" s="199">
        <v>30828044.31</v>
      </c>
      <c r="I40" s="199">
        <v>11076626.74</v>
      </c>
      <c r="K40" s="73"/>
      <c r="N40" s="77"/>
    </row>
    <row r="41" spans="1:9" ht="15.75" customHeight="1">
      <c r="A41" s="32"/>
      <c r="B41" s="78"/>
      <c r="C41" s="79"/>
      <c r="D41" s="80"/>
      <c r="E41" s="81"/>
      <c r="F41" s="82"/>
      <c r="G41" s="83"/>
      <c r="H41" s="201"/>
      <c r="I41" s="201"/>
    </row>
    <row r="42" spans="2:9" s="84" customFormat="1" ht="20.25" customHeight="1">
      <c r="B42" s="85" t="s">
        <v>96</v>
      </c>
      <c r="C42" s="86"/>
      <c r="D42" s="87" t="e">
        <v>#REF!</v>
      </c>
      <c r="E42" s="88" t="e">
        <v>#REF!</v>
      </c>
      <c r="F42" s="89">
        <v>1190</v>
      </c>
      <c r="G42" s="90">
        <v>-40.29999999999927</v>
      </c>
      <c r="H42" s="202">
        <f>H36</f>
        <v>349022.7899999991</v>
      </c>
      <c r="I42" s="202">
        <f>I36</f>
        <v>1148026.2400000002</v>
      </c>
    </row>
    <row r="43" ht="36.75" customHeight="1">
      <c r="A43" s="91"/>
    </row>
    <row r="44" ht="25.5" customHeight="1">
      <c r="H44" s="74"/>
    </row>
    <row r="45" ht="12.75">
      <c r="H45" s="93"/>
    </row>
    <row r="56" spans="2:7" ht="12.75">
      <c r="B56" s="94"/>
      <c r="C56" s="94"/>
      <c r="D56" s="95"/>
      <c r="E56" s="96"/>
      <c r="F56" s="96"/>
      <c r="G56" s="96"/>
    </row>
    <row r="57" spans="2:7" ht="12.75">
      <c r="B57" s="94"/>
      <c r="C57" s="94"/>
      <c r="D57" s="95"/>
      <c r="E57" s="96"/>
      <c r="F57" s="96"/>
      <c r="G57" s="96"/>
    </row>
    <row r="58" spans="2:7" ht="12.75">
      <c r="B58" s="94"/>
      <c r="C58" s="94"/>
      <c r="D58" s="95"/>
      <c r="E58" s="96"/>
      <c r="F58" s="96"/>
      <c r="G58" s="96"/>
    </row>
    <row r="59" spans="2:7" ht="12.75">
      <c r="B59" s="94"/>
      <c r="C59" s="94"/>
      <c r="D59" s="95"/>
      <c r="E59" s="96"/>
      <c r="F59" s="96"/>
      <c r="G59" s="96"/>
    </row>
    <row r="60" spans="2:7" ht="12.75">
      <c r="B60" s="94"/>
      <c r="C60" s="94"/>
      <c r="D60" s="95"/>
      <c r="E60" s="96"/>
      <c r="F60" s="96"/>
      <c r="G60" s="96"/>
    </row>
    <row r="61" spans="1:18" s="34" customFormat="1" ht="12.75">
      <c r="A61" s="31"/>
      <c r="B61" s="94"/>
      <c r="C61" s="94"/>
      <c r="D61" s="95"/>
      <c r="E61" s="96"/>
      <c r="F61" s="96"/>
      <c r="G61" s="96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4" customFormat="1" ht="12.75">
      <c r="A62" s="31"/>
      <c r="B62" s="94"/>
      <c r="C62" s="94"/>
      <c r="D62" s="95"/>
      <c r="E62" s="96"/>
      <c r="F62" s="96"/>
      <c r="G62" s="96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4" customFormat="1" ht="12.75">
      <c r="A63" s="31"/>
      <c r="B63" s="94"/>
      <c r="C63" s="94"/>
      <c r="D63" s="95"/>
      <c r="E63" s="96"/>
      <c r="F63" s="96"/>
      <c r="G63" s="96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4" customFormat="1" ht="12.75">
      <c r="A64" s="31"/>
      <c r="B64" s="94"/>
      <c r="C64" s="94"/>
      <c r="D64" s="95"/>
      <c r="E64" s="96"/>
      <c r="F64" s="96"/>
      <c r="G64" s="96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4" customFormat="1" ht="12.75">
      <c r="A65" s="31"/>
      <c r="B65" s="94"/>
      <c r="C65" s="94"/>
      <c r="D65" s="95"/>
      <c r="E65" s="96"/>
      <c r="F65" s="96"/>
      <c r="G65" s="96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4" customFormat="1" ht="12.75">
      <c r="A66" s="31"/>
      <c r="B66" s="94"/>
      <c r="C66" s="94"/>
      <c r="D66" s="95"/>
      <c r="E66" s="96"/>
      <c r="F66" s="96"/>
      <c r="G66" s="96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4" customFormat="1" ht="12.75">
      <c r="A67" s="31"/>
      <c r="B67" s="94"/>
      <c r="C67" s="94"/>
      <c r="D67" s="95"/>
      <c r="E67" s="96"/>
      <c r="F67" s="96"/>
      <c r="G67" s="96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4" customFormat="1" ht="12.75">
      <c r="A68" s="31"/>
      <c r="B68" s="94"/>
      <c r="C68" s="94"/>
      <c r="D68" s="95"/>
      <c r="E68" s="96"/>
      <c r="F68" s="96"/>
      <c r="G68" s="96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4" customFormat="1" ht="12.75">
      <c r="A69" s="31"/>
      <c r="B69" s="94"/>
      <c r="C69" s="94"/>
      <c r="D69" s="95"/>
      <c r="E69" s="96"/>
      <c r="F69" s="96"/>
      <c r="G69" s="96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4" customFormat="1" ht="12.75">
      <c r="A70" s="31"/>
      <c r="B70" s="94"/>
      <c r="C70" s="94"/>
      <c r="D70" s="95"/>
      <c r="E70" s="96"/>
      <c r="F70" s="96"/>
      <c r="G70" s="96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4" customFormat="1" ht="12.75">
      <c r="A71" s="31"/>
      <c r="B71" s="94"/>
      <c r="C71" s="94"/>
      <c r="D71" s="95"/>
      <c r="E71" s="96"/>
      <c r="F71" s="96"/>
      <c r="G71" s="96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4" customFormat="1" ht="12.75">
      <c r="A72" s="31"/>
      <c r="B72" s="94"/>
      <c r="C72" s="94"/>
      <c r="D72" s="95"/>
      <c r="E72" s="96"/>
      <c r="F72" s="96"/>
      <c r="G72" s="96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4" customFormat="1" ht="12.75">
      <c r="A73" s="31"/>
      <c r="B73" s="94"/>
      <c r="C73" s="94"/>
      <c r="D73" s="95"/>
      <c r="E73" s="96"/>
      <c r="F73" s="96"/>
      <c r="G73" s="96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4" customFormat="1" ht="12.75">
      <c r="A74" s="31"/>
      <c r="B74" s="94"/>
      <c r="C74" s="94"/>
      <c r="D74" s="95"/>
      <c r="E74" s="96"/>
      <c r="F74" s="96"/>
      <c r="G74" s="96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4" customFormat="1" ht="12.75">
      <c r="A75" s="31"/>
      <c r="B75" s="94"/>
      <c r="C75" s="94"/>
      <c r="D75" s="95"/>
      <c r="E75" s="96"/>
      <c r="F75" s="96"/>
      <c r="G75" s="96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4" customFormat="1" ht="12.75">
      <c r="A76" s="31"/>
      <c r="B76" s="94"/>
      <c r="C76" s="94"/>
      <c r="D76" s="95"/>
      <c r="E76" s="96"/>
      <c r="F76" s="96"/>
      <c r="G76" s="96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4" customFormat="1" ht="12.75">
      <c r="A77" s="31"/>
      <c r="B77" s="94"/>
      <c r="C77" s="94"/>
      <c r="D77" s="95"/>
      <c r="E77" s="96"/>
      <c r="F77" s="96"/>
      <c r="G77" s="96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4" customFormat="1" ht="12.75">
      <c r="A78" s="31"/>
      <c r="B78" s="94"/>
      <c r="C78" s="94"/>
      <c r="D78" s="95"/>
      <c r="E78" s="96"/>
      <c r="F78" s="96"/>
      <c r="G78" s="96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4" customFormat="1" ht="12.75">
      <c r="A79" s="31"/>
      <c r="B79" s="94"/>
      <c r="C79" s="94"/>
      <c r="D79" s="95"/>
      <c r="E79" s="96"/>
      <c r="F79" s="96"/>
      <c r="G79" s="96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4" customFormat="1" ht="12.75">
      <c r="A80" s="31"/>
      <c r="B80" s="94"/>
      <c r="C80" s="94"/>
      <c r="D80" s="95"/>
      <c r="E80" s="96"/>
      <c r="F80" s="96"/>
      <c r="G80" s="96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4" customFormat="1" ht="12.75">
      <c r="A81" s="31"/>
      <c r="B81" s="94"/>
      <c r="C81" s="94"/>
      <c r="D81" s="95"/>
      <c r="E81" s="96"/>
      <c r="F81" s="96"/>
      <c r="G81" s="96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4" customFormat="1" ht="12.75">
      <c r="A82" s="31"/>
      <c r="B82" s="94"/>
      <c r="C82" s="94"/>
      <c r="D82" s="95"/>
      <c r="E82" s="96"/>
      <c r="F82" s="96"/>
      <c r="G82" s="96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4" customFormat="1" ht="12.75">
      <c r="A83" s="31"/>
      <c r="B83" s="94"/>
      <c r="C83" s="94"/>
      <c r="D83" s="95"/>
      <c r="E83" s="96"/>
      <c r="F83" s="96"/>
      <c r="G83" s="96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4" customFormat="1" ht="12.75">
      <c r="A84" s="31"/>
      <c r="B84" s="94"/>
      <c r="C84" s="94"/>
      <c r="D84" s="95"/>
      <c r="E84" s="96"/>
      <c r="F84" s="96"/>
      <c r="G84" s="96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4" customFormat="1" ht="12.75">
      <c r="A85" s="31"/>
      <c r="B85" s="94"/>
      <c r="C85" s="94"/>
      <c r="D85" s="95"/>
      <c r="E85" s="96"/>
      <c r="F85" s="96"/>
      <c r="G85" s="96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4" customFormat="1" ht="12.75">
      <c r="A86" s="31"/>
      <c r="B86" s="94"/>
      <c r="C86" s="94"/>
      <c r="D86" s="95"/>
      <c r="E86" s="96"/>
      <c r="F86" s="96"/>
      <c r="G86" s="96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4" customFormat="1" ht="12.75">
      <c r="A87" s="31"/>
      <c r="B87" s="94"/>
      <c r="C87" s="94"/>
      <c r="D87" s="95"/>
      <c r="E87" s="96"/>
      <c r="F87" s="96"/>
      <c r="G87" s="96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4" customFormat="1" ht="12.75">
      <c r="A88" s="31"/>
      <c r="B88" s="94"/>
      <c r="C88" s="94"/>
      <c r="D88" s="95"/>
      <c r="E88" s="96"/>
      <c r="F88" s="96"/>
      <c r="G88" s="96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4" customFormat="1" ht="12.75">
      <c r="A89" s="31"/>
      <c r="B89" s="94"/>
      <c r="C89" s="94"/>
      <c r="D89" s="95"/>
      <c r="E89" s="96"/>
      <c r="F89" s="96"/>
      <c r="G89" s="96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4" customFormat="1" ht="12.75">
      <c r="A90" s="31"/>
      <c r="B90" s="94"/>
      <c r="C90" s="94"/>
      <c r="D90" s="95"/>
      <c r="E90" s="96"/>
      <c r="F90" s="96"/>
      <c r="G90" s="96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4" customFormat="1" ht="12.75">
      <c r="A91" s="31"/>
      <c r="B91" s="94"/>
      <c r="C91" s="94"/>
      <c r="D91" s="95"/>
      <c r="E91" s="96"/>
      <c r="F91" s="96"/>
      <c r="G91" s="96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4" customFormat="1" ht="12.75">
      <c r="A92" s="31"/>
      <c r="B92" s="94"/>
      <c r="C92" s="94"/>
      <c r="D92" s="95"/>
      <c r="E92" s="96"/>
      <c r="F92" s="96"/>
      <c r="G92" s="96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4" customFormat="1" ht="12.75">
      <c r="A93" s="31"/>
      <c r="B93" s="94"/>
      <c r="C93" s="94"/>
      <c r="D93" s="95"/>
      <c r="E93" s="96"/>
      <c r="F93" s="96"/>
      <c r="G93" s="96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4" customFormat="1" ht="12.75">
      <c r="A94" s="31"/>
      <c r="B94" s="94"/>
      <c r="C94" s="94"/>
      <c r="D94" s="95"/>
      <c r="E94" s="96"/>
      <c r="F94" s="96"/>
      <c r="G94" s="96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4" customFormat="1" ht="12.75">
      <c r="A95" s="31"/>
      <c r="B95" s="94"/>
      <c r="C95" s="94"/>
      <c r="D95" s="95"/>
      <c r="E95" s="96"/>
      <c r="F95" s="96"/>
      <c r="G95" s="96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4" customFormat="1" ht="12.75">
      <c r="A96" s="31"/>
      <c r="B96" s="94"/>
      <c r="C96" s="94"/>
      <c r="D96" s="95"/>
      <c r="E96" s="96"/>
      <c r="F96" s="96"/>
      <c r="G96" s="96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4" customFormat="1" ht="12.75">
      <c r="A97" s="31"/>
      <c r="B97" s="94"/>
      <c r="C97" s="94"/>
      <c r="D97" s="95"/>
      <c r="E97" s="96"/>
      <c r="F97" s="96"/>
      <c r="G97" s="96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4" customFormat="1" ht="12.75">
      <c r="A98" s="31"/>
      <c r="B98" s="94"/>
      <c r="C98" s="94"/>
      <c r="D98" s="95"/>
      <c r="E98" s="96"/>
      <c r="F98" s="96"/>
      <c r="G98" s="96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4" customFormat="1" ht="12.75">
      <c r="A99" s="31"/>
      <c r="B99" s="94"/>
      <c r="C99" s="94"/>
      <c r="D99" s="95"/>
      <c r="E99" s="96"/>
      <c r="F99" s="96"/>
      <c r="G99" s="96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4" customFormat="1" ht="12.75">
      <c r="A100" s="31"/>
      <c r="B100" s="94"/>
      <c r="C100" s="94"/>
      <c r="D100" s="95"/>
      <c r="E100" s="96"/>
      <c r="F100" s="96"/>
      <c r="G100" s="96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4" customFormat="1" ht="12.75">
      <c r="A101" s="31"/>
      <c r="B101" s="94"/>
      <c r="C101" s="94"/>
      <c r="D101" s="95"/>
      <c r="E101" s="96"/>
      <c r="F101" s="96"/>
      <c r="G101" s="96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4" customFormat="1" ht="12.75">
      <c r="A102" s="31"/>
      <c r="B102" s="94"/>
      <c r="C102" s="94"/>
      <c r="D102" s="95"/>
      <c r="E102" s="96"/>
      <c r="F102" s="96"/>
      <c r="G102" s="96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4" customFormat="1" ht="12.75">
      <c r="A103" s="31"/>
      <c r="B103" s="94"/>
      <c r="C103" s="94"/>
      <c r="D103" s="95"/>
      <c r="E103" s="96"/>
      <c r="F103" s="96"/>
      <c r="G103" s="96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4" customFormat="1" ht="12.75">
      <c r="A104" s="31"/>
      <c r="B104" s="94"/>
      <c r="C104" s="94"/>
      <c r="D104" s="95"/>
      <c r="E104" s="96"/>
      <c r="F104" s="96"/>
      <c r="G104" s="96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4" customFormat="1" ht="12.75">
      <c r="A105" s="31"/>
      <c r="B105" s="94"/>
      <c r="C105" s="94"/>
      <c r="D105" s="95"/>
      <c r="E105" s="96"/>
      <c r="F105" s="96"/>
      <c r="G105" s="96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4" customFormat="1" ht="12.75">
      <c r="A106" s="31"/>
      <c r="B106" s="94"/>
      <c r="C106" s="94"/>
      <c r="D106" s="95"/>
      <c r="E106" s="96"/>
      <c r="F106" s="96"/>
      <c r="G106" s="96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4" customFormat="1" ht="12.75">
      <c r="A107" s="31"/>
      <c r="B107" s="94"/>
      <c r="C107" s="94"/>
      <c r="D107" s="31"/>
      <c r="E107" s="92"/>
      <c r="F107" s="92"/>
      <c r="G107" s="92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4" customFormat="1" ht="12.75">
      <c r="A108" s="31"/>
      <c r="B108" s="94"/>
      <c r="C108" s="94"/>
      <c r="D108" s="31"/>
      <c r="E108" s="92"/>
      <c r="F108" s="92"/>
      <c r="G108" s="92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3" ht="12.75">
      <c r="B109" s="94"/>
      <c r="C109" s="94"/>
    </row>
    <row r="110" spans="2:3" ht="12.75">
      <c r="B110" s="94"/>
      <c r="C110" s="94"/>
    </row>
    <row r="111" spans="2:3" ht="12.75">
      <c r="B111" s="94"/>
      <c r="C111" s="94"/>
    </row>
    <row r="112" spans="2:3" ht="12.75">
      <c r="B112" s="94"/>
      <c r="C112" s="94"/>
    </row>
    <row r="113" spans="2:3" ht="12.75">
      <c r="B113" s="94"/>
      <c r="C113" s="94"/>
    </row>
    <row r="114" spans="2:3" ht="12.75">
      <c r="B114" s="94"/>
      <c r="C114" s="94"/>
    </row>
    <row r="115" spans="2:3" ht="12.75">
      <c r="B115" s="94"/>
      <c r="C115" s="94"/>
    </row>
    <row r="116" spans="2:3" ht="12.75">
      <c r="B116" s="94"/>
      <c r="C116" s="94"/>
    </row>
    <row r="117" spans="2:3" ht="12.75">
      <c r="B117" s="94"/>
      <c r="C117" s="94"/>
    </row>
    <row r="118" spans="2:3" ht="12.75">
      <c r="B118" s="94"/>
      <c r="C118" s="94"/>
    </row>
    <row r="119" spans="2:3" ht="12.75">
      <c r="B119" s="94"/>
      <c r="C119" s="94"/>
    </row>
    <row r="120" spans="2:3" ht="12.75">
      <c r="B120" s="94"/>
      <c r="C120" s="94"/>
    </row>
    <row r="121" spans="2:3" ht="12.75">
      <c r="B121" s="94"/>
      <c r="C121" s="94"/>
    </row>
    <row r="122" spans="2:3" ht="12.75">
      <c r="B122" s="94"/>
      <c r="C122" s="94"/>
    </row>
    <row r="123" spans="2:3" ht="12.75">
      <c r="B123" s="94"/>
      <c r="C123" s="94"/>
    </row>
    <row r="124" spans="2:3" ht="12.75">
      <c r="B124" s="94"/>
      <c r="C124" s="94"/>
    </row>
    <row r="125" spans="2:3" ht="12.75">
      <c r="B125" s="94"/>
      <c r="C125" s="94"/>
    </row>
    <row r="126" spans="2:3" ht="12.75">
      <c r="B126" s="94"/>
      <c r="C126" s="94"/>
    </row>
    <row r="127" spans="2:3" ht="12.75">
      <c r="B127" s="94"/>
      <c r="C127" s="94"/>
    </row>
    <row r="128" spans="2:3" ht="12.75">
      <c r="B128" s="94"/>
      <c r="C128" s="94"/>
    </row>
    <row r="129" spans="2:3" ht="12.75">
      <c r="B129" s="94"/>
      <c r="C129" s="94"/>
    </row>
    <row r="130" spans="2:3" ht="12.75">
      <c r="B130" s="94"/>
      <c r="C130" s="94"/>
    </row>
    <row r="131" spans="2:3" ht="12.75">
      <c r="B131" s="94"/>
      <c r="C131" s="94"/>
    </row>
    <row r="132" spans="2:3" ht="12.75">
      <c r="B132" s="94"/>
      <c r="C132" s="94"/>
    </row>
    <row r="133" spans="2:3" ht="12.75">
      <c r="B133" s="94"/>
      <c r="C133" s="94"/>
    </row>
    <row r="134" spans="2:3" ht="12.75">
      <c r="B134" s="94"/>
      <c r="C134" s="94"/>
    </row>
    <row r="135" spans="2:3" ht="12.75">
      <c r="B135" s="94"/>
      <c r="C135" s="94"/>
    </row>
    <row r="136" spans="2:3" ht="12.75">
      <c r="B136" s="94"/>
      <c r="C136" s="94"/>
    </row>
    <row r="137" spans="2:3" ht="12.75">
      <c r="B137" s="94"/>
      <c r="C137" s="94"/>
    </row>
    <row r="138" spans="2:3" ht="12.75">
      <c r="B138" s="94"/>
      <c r="C138" s="94"/>
    </row>
    <row r="139" spans="2:3" ht="12.75">
      <c r="B139" s="94"/>
      <c r="C139" s="94"/>
    </row>
    <row r="140" spans="2:3" ht="12.75">
      <c r="B140" s="94"/>
      <c r="C140" s="94"/>
    </row>
    <row r="141" spans="2:3" ht="12.75">
      <c r="B141" s="94"/>
      <c r="C141" s="94"/>
    </row>
    <row r="142" spans="2:3" ht="12.75">
      <c r="B142" s="94"/>
      <c r="C142" s="94"/>
    </row>
    <row r="143" spans="2:3" ht="12.75">
      <c r="B143" s="94"/>
      <c r="C143" s="94"/>
    </row>
    <row r="144" spans="2:3" ht="12.75">
      <c r="B144" s="94"/>
      <c r="C144" s="94"/>
    </row>
    <row r="145" spans="2:3" ht="12.75">
      <c r="B145" s="94"/>
      <c r="C145" s="94"/>
    </row>
    <row r="146" spans="2:3" ht="12.75">
      <c r="B146" s="94"/>
      <c r="C146" s="94"/>
    </row>
    <row r="147" spans="2:3" ht="12.75">
      <c r="B147" s="94"/>
      <c r="C147" s="94"/>
    </row>
    <row r="148" spans="2:3" ht="12.75">
      <c r="B148" s="94"/>
      <c r="C148" s="94"/>
    </row>
    <row r="149" spans="2:3" ht="12.75">
      <c r="B149" s="94"/>
      <c r="C149" s="94"/>
    </row>
    <row r="150" spans="2:3" ht="12.75">
      <c r="B150" s="94"/>
      <c r="C150" s="94"/>
    </row>
    <row r="151" spans="2:3" ht="12.75">
      <c r="B151" s="94"/>
      <c r="C151" s="94"/>
    </row>
    <row r="152" spans="2:3" ht="12.75">
      <c r="B152" s="94"/>
      <c r="C152" s="94"/>
    </row>
    <row r="153" spans="2:3" ht="12.75">
      <c r="B153" s="94"/>
      <c r="C153" s="94"/>
    </row>
    <row r="154" spans="2:3" ht="12.75">
      <c r="B154" s="94"/>
      <c r="C154" s="94"/>
    </row>
    <row r="155" spans="2:3" ht="12.75">
      <c r="B155" s="94"/>
      <c r="C155" s="94"/>
    </row>
    <row r="156" spans="2:3" ht="12.75">
      <c r="B156" s="94"/>
      <c r="C156" s="94"/>
    </row>
    <row r="157" spans="2:3" ht="12.75">
      <c r="B157" s="94"/>
      <c r="C157" s="94"/>
    </row>
    <row r="158" spans="2:3" ht="12.75">
      <c r="B158" s="94"/>
      <c r="C158" s="94"/>
    </row>
    <row r="159" spans="2:3" ht="12.75">
      <c r="B159" s="94"/>
      <c r="C159" s="94"/>
    </row>
    <row r="160" spans="2:3" ht="12.75">
      <c r="B160" s="94"/>
      <c r="C160" s="94"/>
    </row>
    <row r="161" spans="2:3" ht="12.75">
      <c r="B161" s="94"/>
      <c r="C161" s="94"/>
    </row>
    <row r="162" spans="2:3" ht="12.75">
      <c r="B162" s="94"/>
      <c r="C162" s="94"/>
    </row>
    <row r="163" spans="2:3" ht="12.75">
      <c r="B163" s="94"/>
      <c r="C163" s="94"/>
    </row>
    <row r="164" spans="2:3" ht="12.75">
      <c r="B164" s="94"/>
      <c r="C164" s="94"/>
    </row>
    <row r="165" spans="2:3" ht="12.75">
      <c r="B165" s="94"/>
      <c r="C165" s="94"/>
    </row>
    <row r="166" spans="2:3" ht="12.75">
      <c r="B166" s="94"/>
      <c r="C166" s="94"/>
    </row>
    <row r="167" spans="2:3" ht="12.75">
      <c r="B167" s="94"/>
      <c r="C167" s="94"/>
    </row>
    <row r="168" spans="2:3" ht="12.75">
      <c r="B168" s="94"/>
      <c r="C168" s="94"/>
    </row>
    <row r="169" spans="2:3" ht="12.75">
      <c r="B169" s="94"/>
      <c r="C169" s="94"/>
    </row>
    <row r="170" spans="2:3" ht="12.75">
      <c r="B170" s="94"/>
      <c r="C170" s="94"/>
    </row>
    <row r="171" spans="2:3" ht="12.75">
      <c r="B171" s="94"/>
      <c r="C171" s="94"/>
    </row>
    <row r="172" spans="2:3" ht="12.75">
      <c r="B172" s="94"/>
      <c r="C172" s="94"/>
    </row>
    <row r="173" spans="2:3" ht="12.75">
      <c r="B173" s="94"/>
      <c r="C173" s="94"/>
    </row>
    <row r="174" spans="2:3" ht="12.75">
      <c r="B174" s="94"/>
      <c r="C174" s="94"/>
    </row>
    <row r="175" spans="2:3" ht="12.75">
      <c r="B175" s="94"/>
      <c r="C175" s="94"/>
    </row>
    <row r="176" spans="2:3" ht="12.75">
      <c r="B176" s="94"/>
      <c r="C176" s="94"/>
    </row>
    <row r="177" spans="2:3" ht="12.75">
      <c r="B177" s="94"/>
      <c r="C177" s="94"/>
    </row>
    <row r="178" spans="2:3" ht="12.75">
      <c r="B178" s="94"/>
      <c r="C178" s="94"/>
    </row>
    <row r="179" spans="2:3" ht="12.75">
      <c r="B179" s="94"/>
      <c r="C179" s="94"/>
    </row>
    <row r="180" spans="2:3" ht="12.75">
      <c r="B180" s="94"/>
      <c r="C180" s="94"/>
    </row>
    <row r="181" spans="2:3" ht="12.75">
      <c r="B181" s="94"/>
      <c r="C181" s="94"/>
    </row>
    <row r="182" spans="2:3" ht="12.75">
      <c r="B182" s="94"/>
      <c r="C182" s="94"/>
    </row>
    <row r="183" spans="2:3" ht="12.75">
      <c r="B183" s="94"/>
      <c r="C183" s="94"/>
    </row>
    <row r="184" spans="2:3" ht="12.75">
      <c r="B184" s="94"/>
      <c r="C184" s="94"/>
    </row>
    <row r="185" spans="2:3" ht="12.75">
      <c r="B185" s="94"/>
      <c r="C185" s="94"/>
    </row>
    <row r="186" spans="2:3" ht="12.75">
      <c r="B186" s="94"/>
      <c r="C186" s="94"/>
    </row>
    <row r="187" spans="2:3" ht="12.75">
      <c r="B187" s="94"/>
      <c r="C187" s="94"/>
    </row>
    <row r="188" spans="2:3" ht="12.75">
      <c r="B188" s="94"/>
      <c r="C188" s="94"/>
    </row>
    <row r="189" spans="2:3" ht="12.75">
      <c r="B189" s="94"/>
      <c r="C189" s="94"/>
    </row>
    <row r="190" spans="2:3" ht="12.75">
      <c r="B190" s="94"/>
      <c r="C190" s="94"/>
    </row>
    <row r="191" spans="2:3" ht="12.75">
      <c r="B191" s="94"/>
      <c r="C191" s="94"/>
    </row>
    <row r="192" spans="2:3" ht="12.75">
      <c r="B192" s="94"/>
      <c r="C192" s="94"/>
    </row>
    <row r="193" spans="2:3" ht="12.75">
      <c r="B193" s="94"/>
      <c r="C193" s="94"/>
    </row>
    <row r="194" spans="2:3" ht="12.75">
      <c r="B194" s="94"/>
      <c r="C194" s="94"/>
    </row>
    <row r="195" spans="2:3" ht="12.75">
      <c r="B195" s="94"/>
      <c r="C195" s="94"/>
    </row>
    <row r="196" spans="2:3" ht="12.75">
      <c r="B196" s="94"/>
      <c r="C196" s="94"/>
    </row>
    <row r="197" spans="2:3" ht="12.75">
      <c r="B197" s="94"/>
      <c r="C197" s="94"/>
    </row>
    <row r="198" spans="2:3" ht="12.75">
      <c r="B198" s="94"/>
      <c r="C198" s="94"/>
    </row>
    <row r="199" spans="2:3" ht="12.75">
      <c r="B199" s="94"/>
      <c r="C199" s="94"/>
    </row>
    <row r="200" spans="2:3" ht="12.75">
      <c r="B200" s="94"/>
      <c r="C200" s="94"/>
    </row>
    <row r="201" spans="2:3" ht="12.75">
      <c r="B201" s="94"/>
      <c r="C201" s="94"/>
    </row>
    <row r="202" spans="2:3" ht="12.75">
      <c r="B202" s="94"/>
      <c r="C202" s="94"/>
    </row>
    <row r="203" spans="2:3" ht="12.75">
      <c r="B203" s="94"/>
      <c r="C203" s="94"/>
    </row>
    <row r="204" spans="2:3" ht="12.75">
      <c r="B204" s="94"/>
      <c r="C204" s="94"/>
    </row>
    <row r="205" spans="2:3" ht="12.75">
      <c r="B205" s="94"/>
      <c r="C205" s="94"/>
    </row>
    <row r="206" spans="2:3" ht="12.75">
      <c r="B206" s="94"/>
      <c r="C206" s="94"/>
    </row>
    <row r="207" spans="2:3" ht="12.75">
      <c r="B207" s="94"/>
      <c r="C207" s="94"/>
    </row>
    <row r="208" spans="2:3" ht="12.75">
      <c r="B208" s="94"/>
      <c r="C208" s="94"/>
    </row>
    <row r="209" spans="2:3" ht="12.75">
      <c r="B209" s="94"/>
      <c r="C209" s="94"/>
    </row>
    <row r="210" spans="2:3" ht="12.75">
      <c r="B210" s="94"/>
      <c r="C210" s="94"/>
    </row>
    <row r="211" spans="2:3" ht="12.75">
      <c r="B211" s="94"/>
      <c r="C211" s="94"/>
    </row>
    <row r="212" spans="2:3" ht="12.75">
      <c r="B212" s="94"/>
      <c r="C212" s="94"/>
    </row>
    <row r="213" spans="2:3" ht="12.75">
      <c r="B213" s="94"/>
      <c r="C213" s="94"/>
    </row>
    <row r="214" spans="2:3" ht="12.75">
      <c r="B214" s="94"/>
      <c r="C214" s="94"/>
    </row>
    <row r="215" spans="2:3" ht="12.75">
      <c r="B215" s="94"/>
      <c r="C215" s="94"/>
    </row>
    <row r="216" spans="2:3" ht="12.75">
      <c r="B216" s="94"/>
      <c r="C216" s="94"/>
    </row>
    <row r="217" spans="2:3" ht="12.75">
      <c r="B217" s="94"/>
      <c r="C217" s="94"/>
    </row>
    <row r="218" spans="2:3" ht="12.75">
      <c r="B218" s="94"/>
      <c r="C218" s="94"/>
    </row>
    <row r="219" spans="2:3" ht="12.75">
      <c r="B219" s="94"/>
      <c r="C219" s="94"/>
    </row>
    <row r="220" spans="2:3" ht="12.75">
      <c r="B220" s="94"/>
      <c r="C220" s="94"/>
    </row>
    <row r="221" spans="2:3" ht="12.75">
      <c r="B221" s="94"/>
      <c r="C221" s="94"/>
    </row>
    <row r="222" spans="2:3" ht="12.75">
      <c r="B222" s="94"/>
      <c r="C222" s="94"/>
    </row>
    <row r="223" spans="2:3" ht="12.75">
      <c r="B223" s="94"/>
      <c r="C223" s="94"/>
    </row>
    <row r="224" spans="2:3" ht="12.75">
      <c r="B224" s="94"/>
      <c r="C224" s="94"/>
    </row>
    <row r="225" spans="2:3" ht="12.75">
      <c r="B225" s="94"/>
      <c r="C225" s="94"/>
    </row>
    <row r="226" spans="2:3" ht="12.75">
      <c r="B226" s="94"/>
      <c r="C226" s="94"/>
    </row>
    <row r="227" spans="2:3" ht="12.75">
      <c r="B227" s="94"/>
      <c r="C227" s="94"/>
    </row>
    <row r="228" spans="2:3" ht="12.75">
      <c r="B228" s="94"/>
      <c r="C228" s="94"/>
    </row>
    <row r="229" spans="2:3" ht="12.75">
      <c r="B229" s="94"/>
      <c r="C229" s="94"/>
    </row>
    <row r="230" spans="2:3" ht="12.75">
      <c r="B230" s="94"/>
      <c r="C230" s="94"/>
    </row>
    <row r="231" spans="2:3" ht="12.75">
      <c r="B231" s="94"/>
      <c r="C231" s="94"/>
    </row>
    <row r="232" spans="2:3" ht="12.75">
      <c r="B232" s="94"/>
      <c r="C232" s="94"/>
    </row>
    <row r="233" spans="2:3" ht="12.75">
      <c r="B233" s="94"/>
      <c r="C233" s="94"/>
    </row>
    <row r="234" spans="2:3" ht="12.75">
      <c r="B234" s="94"/>
      <c r="C234" s="94"/>
    </row>
    <row r="235" spans="2:3" ht="12.75">
      <c r="B235" s="94"/>
      <c r="C235" s="94"/>
    </row>
    <row r="236" spans="2:3" ht="12.75">
      <c r="B236" s="94"/>
      <c r="C236" s="94"/>
    </row>
    <row r="237" spans="2:3" ht="12.75">
      <c r="B237" s="94"/>
      <c r="C237" s="94"/>
    </row>
    <row r="238" spans="2:3" ht="12.75">
      <c r="B238" s="94"/>
      <c r="C238" s="94"/>
    </row>
    <row r="239" spans="2:3" ht="12.75">
      <c r="B239" s="94"/>
      <c r="C239" s="94"/>
    </row>
    <row r="240" spans="2:3" ht="12.75">
      <c r="B240" s="94"/>
      <c r="C240" s="94"/>
    </row>
    <row r="241" spans="2:3" ht="12.75">
      <c r="B241" s="94"/>
      <c r="C241" s="94"/>
    </row>
    <row r="242" spans="2:3" ht="12.75">
      <c r="B242" s="94"/>
      <c r="C242" s="94"/>
    </row>
    <row r="243" spans="2:3" ht="12.75">
      <c r="B243" s="94"/>
      <c r="C243" s="94"/>
    </row>
    <row r="244" spans="2:3" ht="12.75">
      <c r="B244" s="94"/>
      <c r="C244" s="94"/>
    </row>
    <row r="245" spans="2:3" ht="12.75">
      <c r="B245" s="94"/>
      <c r="C245" s="94"/>
    </row>
    <row r="246" spans="2:3" ht="12.75">
      <c r="B246" s="94"/>
      <c r="C246" s="94"/>
    </row>
    <row r="247" spans="2:3" ht="12.75">
      <c r="B247" s="94"/>
      <c r="C247" s="94"/>
    </row>
    <row r="248" spans="2:3" ht="12.75">
      <c r="B248" s="94"/>
      <c r="C248" s="94"/>
    </row>
    <row r="249" spans="2:3" ht="12.75">
      <c r="B249" s="94"/>
      <c r="C249" s="94"/>
    </row>
    <row r="250" spans="2:3" ht="12.75">
      <c r="B250" s="94"/>
      <c r="C250" s="94"/>
    </row>
    <row r="251" spans="2:3" ht="12.75">
      <c r="B251" s="94"/>
      <c r="C251" s="94"/>
    </row>
    <row r="252" spans="2:3" ht="12.75">
      <c r="B252" s="94"/>
      <c r="C252" s="94"/>
    </row>
    <row r="253" spans="2:3" ht="12.75">
      <c r="B253" s="94"/>
      <c r="C253" s="94"/>
    </row>
    <row r="254" spans="2:3" ht="12.75">
      <c r="B254" s="94"/>
      <c r="C254" s="94"/>
    </row>
    <row r="255" spans="2:3" ht="12.75">
      <c r="B255" s="94"/>
      <c r="C255" s="94"/>
    </row>
    <row r="256" spans="2:3" ht="12.75">
      <c r="B256" s="94"/>
      <c r="C256" s="94"/>
    </row>
    <row r="257" spans="2:3" ht="12.75">
      <c r="B257" s="94"/>
      <c r="C257" s="94"/>
    </row>
    <row r="258" spans="2:3" ht="12.75">
      <c r="B258" s="94"/>
      <c r="C258" s="94"/>
    </row>
    <row r="259" spans="2:3" ht="12.75">
      <c r="B259" s="94"/>
      <c r="C259" s="94"/>
    </row>
    <row r="260" spans="2:3" ht="12.75">
      <c r="B260" s="94"/>
      <c r="C260" s="94"/>
    </row>
    <row r="261" spans="2:3" ht="12.75">
      <c r="B261" s="94"/>
      <c r="C261" s="94"/>
    </row>
    <row r="262" spans="2:3" ht="12.75">
      <c r="B262" s="94"/>
      <c r="C262" s="94"/>
    </row>
    <row r="263" spans="2:3" ht="12.75">
      <c r="B263" s="94"/>
      <c r="C263" s="94"/>
    </row>
    <row r="264" spans="2:3" ht="12.75">
      <c r="B264" s="94"/>
      <c r="C264" s="94"/>
    </row>
    <row r="265" spans="2:3" ht="12.75">
      <c r="B265" s="94"/>
      <c r="C265" s="94"/>
    </row>
    <row r="266" spans="2:3" ht="12.75">
      <c r="B266" s="94"/>
      <c r="C266" s="94"/>
    </row>
    <row r="267" spans="2:3" ht="12.75">
      <c r="B267" s="94"/>
      <c r="C267" s="94"/>
    </row>
    <row r="268" spans="2:3" ht="12.75">
      <c r="B268" s="94"/>
      <c r="C268" s="94"/>
    </row>
    <row r="269" spans="2:3" ht="12.75">
      <c r="B269" s="94"/>
      <c r="C269" s="94"/>
    </row>
    <row r="270" spans="2:3" ht="12.75">
      <c r="B270" s="94"/>
      <c r="C270" s="94"/>
    </row>
    <row r="271" spans="2:3" ht="12.75">
      <c r="B271" s="94"/>
      <c r="C271" s="94"/>
    </row>
    <row r="272" spans="2:3" ht="12.75">
      <c r="B272" s="94"/>
      <c r="C272" s="94"/>
    </row>
    <row r="273" spans="2:3" ht="12.75">
      <c r="B273" s="94"/>
      <c r="C273" s="94"/>
    </row>
    <row r="274" spans="2:3" ht="12.75">
      <c r="B274" s="94"/>
      <c r="C274" s="94"/>
    </row>
    <row r="275" spans="2:3" ht="12.75">
      <c r="B275" s="94"/>
      <c r="C275" s="94"/>
    </row>
    <row r="276" spans="2:3" ht="12.75">
      <c r="B276" s="94"/>
      <c r="C276" s="94"/>
    </row>
    <row r="277" spans="2:3" ht="12.75">
      <c r="B277" s="94"/>
      <c r="C277" s="94"/>
    </row>
    <row r="278" spans="2:3" ht="12.75">
      <c r="B278" s="94"/>
      <c r="C278" s="94"/>
    </row>
    <row r="279" spans="2:3" ht="12.75">
      <c r="B279" s="94"/>
      <c r="C279" s="94"/>
    </row>
    <row r="280" spans="2:3" ht="12.75">
      <c r="B280" s="94"/>
      <c r="C280" s="94"/>
    </row>
    <row r="281" spans="2:3" ht="12.75">
      <c r="B281" s="94"/>
      <c r="C281" s="94"/>
    </row>
    <row r="282" spans="2:3" ht="12.75">
      <c r="B282" s="94"/>
      <c r="C282" s="94"/>
    </row>
    <row r="283" spans="2:3" ht="12.75">
      <c r="B283" s="94"/>
      <c r="C283" s="94"/>
    </row>
    <row r="284" spans="2:3" ht="12.75">
      <c r="B284" s="94"/>
      <c r="C284" s="94"/>
    </row>
    <row r="285" spans="2:3" ht="12.75">
      <c r="B285" s="94"/>
      <c r="C285" s="94"/>
    </row>
    <row r="286" spans="2:3" ht="12.75">
      <c r="B286" s="94"/>
      <c r="C286" s="94"/>
    </row>
    <row r="287" spans="2:3" ht="12.75">
      <c r="B287" s="94"/>
      <c r="C287" s="94"/>
    </row>
    <row r="288" spans="2:3" ht="12.75">
      <c r="B288" s="94"/>
      <c r="C288" s="94"/>
    </row>
    <row r="289" spans="2:3" ht="12.75">
      <c r="B289" s="94"/>
      <c r="C289" s="94"/>
    </row>
    <row r="290" spans="2:3" ht="12.75">
      <c r="B290" s="94"/>
      <c r="C290" s="94"/>
    </row>
    <row r="291" spans="2:3" ht="12.75">
      <c r="B291" s="94"/>
      <c r="C291" s="94"/>
    </row>
    <row r="292" spans="2:3" ht="12.75">
      <c r="B292" s="94"/>
      <c r="C292" s="94"/>
    </row>
  </sheetData>
  <sheetProtection/>
  <mergeCells count="6">
    <mergeCell ref="B5:I5"/>
    <mergeCell ref="C6:H6"/>
    <mergeCell ref="B7:I7"/>
    <mergeCell ref="C4:I4"/>
    <mergeCell ref="B3:I3"/>
    <mergeCell ref="B2:I2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"Шенкурское"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Лапичева Н.Л.</dc:creator>
  <cp:keywords/>
  <dc:description/>
  <cp:lastModifiedBy>NSoloviova</cp:lastModifiedBy>
  <cp:lastPrinted>2018-04-05T11:46:32Z</cp:lastPrinted>
  <dcterms:created xsi:type="dcterms:W3CDTF">2012-12-12T06:36:54Z</dcterms:created>
  <dcterms:modified xsi:type="dcterms:W3CDTF">2018-07-18T06:29:26Z</dcterms:modified>
  <cp:category/>
  <cp:version/>
  <cp:contentType/>
  <cp:contentStatus/>
</cp:coreProperties>
</file>