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Q54" i="1"/>
  <c r="P54"/>
  <c r="O54"/>
  <c r="Q53"/>
  <c r="P53"/>
  <c r="O53"/>
  <c r="Q52"/>
  <c r="P52"/>
  <c r="O52"/>
  <c r="Q51"/>
  <c r="P51"/>
  <c r="O51"/>
  <c r="Q50"/>
  <c r="P50"/>
  <c r="O50"/>
  <c r="Q49"/>
  <c r="P49"/>
  <c r="O49"/>
  <c r="Q48"/>
  <c r="P48"/>
  <c r="O48"/>
  <c r="Q47"/>
  <c r="P47"/>
  <c r="O47"/>
  <c r="Q46"/>
  <c r="P46"/>
  <c r="O46"/>
  <c r="Q45"/>
  <c r="P45"/>
  <c r="O45"/>
  <c r="Q44"/>
  <c r="P44"/>
  <c r="O44"/>
  <c r="Q43"/>
  <c r="P43"/>
  <c r="O43"/>
  <c r="Q42"/>
  <c r="P42"/>
  <c r="O42"/>
  <c r="Q41"/>
  <c r="P41"/>
  <c r="O41"/>
  <c r="Q40"/>
  <c r="P40"/>
  <c r="O40"/>
  <c r="Q39"/>
  <c r="P39"/>
  <c r="O39"/>
  <c r="Q38"/>
  <c r="P38"/>
  <c r="O38"/>
  <c r="Q37"/>
  <c r="P37"/>
  <c r="O37"/>
  <c r="Q36"/>
  <c r="P36"/>
  <c r="O36"/>
  <c r="Q35"/>
  <c r="P35"/>
  <c r="O35"/>
  <c r="Q34"/>
  <c r="P34"/>
  <c r="O34"/>
  <c r="Q33"/>
  <c r="P33"/>
  <c r="O33"/>
  <c r="Q32"/>
  <c r="P32"/>
  <c r="O32"/>
  <c r="Q31"/>
  <c r="P31"/>
  <c r="O31"/>
  <c r="Q30"/>
  <c r="P30"/>
  <c r="O30"/>
  <c r="Q29"/>
  <c r="P29"/>
  <c r="O29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8"/>
  <c r="P18"/>
  <c r="O18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Q6"/>
  <c r="P6"/>
  <c r="O6"/>
  <c r="Q5"/>
  <c r="P5"/>
  <c r="O5"/>
  <c r="Q4"/>
  <c r="P4"/>
  <c r="O4"/>
  <c r="Q3"/>
  <c r="P3"/>
  <c r="O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<sst xmlns="http://schemas.openxmlformats.org/spreadsheetml/2006/main" count="73" uniqueCount="67">
  <si>
    <t>Наименование</t>
  </si>
  <si>
    <t>Изменение цены, % по сравнению с  предыдущим месяцем</t>
  </si>
  <si>
    <t xml:space="preserve">Изменение цены, % по сравнению за 2 месяца 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</si>
  <si>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</si>
  <si>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</si>
  <si>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</si>
  <si>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</si>
  <si>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</si>
  <si>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</si>
  <si>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</si>
  <si>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</si>
  <si>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</si>
  <si>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</si>
  <si>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</si>
  <si>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</si>
  <si>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</si>
  <si>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</si>
  <si>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</si>
  <si>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</si>
  <si>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</si>
  <si>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</si>
  <si>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</si>
  <si>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</si>
  <si>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</si>
  <si>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</si>
  <si>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</si>
  <si>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</si>
  <si>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</si>
  <si>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</si>
  <si>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</si>
  <si>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</si>
  <si>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</si>
  <si>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</si>
  <si>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</si>
  <si>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</si>
  <si>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</si>
  <si>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</si>
  <si>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</si>
  <si>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</si>
  <si>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</si>
  <si>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</si>
  <si>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</si>
  <si>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</si>
  <si>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Бензин Регуляр-92 (АИ-92)</t>
  </si>
  <si>
    <t>Бензин Регуляр-95 (АИ-95)</t>
  </si>
  <si>
    <t>ДТ</t>
  </si>
  <si>
    <t>Средняя цена на 01.12.2023 (руб.)</t>
  </si>
  <si>
    <t>Средняя цена на 01.01.2023 (руб.)</t>
  </si>
  <si>
    <t>Средняя цена на 01.01.2024 (руб.)</t>
  </si>
  <si>
    <t>Динамика цен</t>
  </si>
  <si>
    <t>Средняя цена на 01.02.2024 (руб.)</t>
  </si>
  <si>
    <t>Изменение цены, % по сравнению с  01.01.2023.</t>
  </si>
  <si>
    <t>АЗС Лукойл</t>
  </si>
  <si>
    <t>АЗС Роснефть</t>
  </si>
  <si>
    <t>Средняя цена на 01.03.2024 (руб.)</t>
  </si>
  <si>
    <t>Средняя цена на 01.04.2024 (руб.)</t>
  </si>
  <si>
    <t>Средняя цена на 01.05.2024 (руб.)</t>
  </si>
  <si>
    <t>АЗС ИП Аратюнян</t>
  </si>
  <si>
    <t>Средняя цена на 01.06.2024 (руб.)</t>
  </si>
  <si>
    <t>Средняя цена на 01.07.2024 (руб.)</t>
  </si>
  <si>
    <t>Средняя цена на 01.08.2024 (руб.)</t>
  </si>
  <si>
    <t>Средняя цена на 01.09.2024 (руб.)</t>
  </si>
  <si>
    <t>нал/карта</t>
  </si>
  <si>
    <t>52/53,5</t>
  </si>
  <si>
    <t>56/57,5</t>
  </si>
  <si>
    <t>65/68,5</t>
  </si>
  <si>
    <t>Средняя цена на 01.10.2024 (руб.)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</si>
</sst>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5" fillId="0" borderId="6" xfId="0" applyNumberFormat="1" applyFont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6" borderId="2" xfId="0" applyFont="1" applyFill="1" applyBorder="1"/>
    <xf numFmtId="0" fontId="2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/>
    <xf numFmtId="0" fontId="6" fillId="7" borderId="11" xfId="0" applyFont="1" applyFill="1" applyBorder="1"/>
    <xf numFmtId="0" fontId="6" fillId="7" borderId="2" xfId="0" applyFont="1" applyFill="1" applyBorder="1"/>
    <xf numFmtId="0" fontId="6" fillId="7" borderId="12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7" fillId="6" borderId="8" xfId="0" applyNumberFormat="1" applyFont="1" applyFill="1" applyBorder="1" applyAlignment="1">
      <alignment horizontal="center"/>
    </xf>
    <xf numFmtId="0" fontId="6" fillId="6" borderId="8" xfId="0" applyFont="1" applyFill="1" applyBorder="1"/>
    <xf numFmtId="2" fontId="7" fillId="6" borderId="2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0" fontId="6" fillId="6" borderId="15" xfId="0" applyFont="1" applyFill="1" applyBorder="1"/>
    <xf numFmtId="2" fontId="7" fillId="7" borderId="11" xfId="0" applyNumberFormat="1" applyFont="1" applyFill="1" applyBorder="1" applyAlignment="1">
      <alignment horizontal="center"/>
    </xf>
    <xf numFmtId="2" fontId="7" fillId="7" borderId="2" xfId="0" applyNumberFormat="1" applyFont="1" applyFill="1" applyBorder="1" applyAlignment="1">
      <alignment horizontal="center"/>
    </xf>
    <xf numFmtId="2" fontId="7" fillId="7" borderId="12" xfId="0" applyNumberFormat="1" applyFont="1" applyFill="1" applyBorder="1" applyAlignment="1">
      <alignment horizontal="center"/>
    </xf>
    <xf numFmtId="2" fontId="7" fillId="8" borderId="14" xfId="0" applyNumberFormat="1" applyFont="1" applyFill="1" applyBorder="1" applyAlignment="1">
      <alignment horizontal="center"/>
    </xf>
    <xf numFmtId="2" fontId="7" fillId="8" borderId="8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2" fontId="7" fillId="8" borderId="1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/>
    <xf numFmtId="0" fontId="2" fillId="8" borderId="5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0" fillId="8" borderId="16" xfId="0" applyFill="1" applyBorder="1"/>
    <xf numFmtId="2" fontId="0" fillId="8" borderId="16" xfId="0" applyNumberFormat="1" applyFill="1" applyBorder="1"/>
    <xf numFmtId="2" fontId="7" fillId="8" borderId="19" xfId="0" applyNumberFormat="1" applyFont="1" applyFill="1" applyBorder="1" applyAlignment="1">
      <alignment horizontal="center"/>
    </xf>
    <xf numFmtId="2" fontId="7" fillId="6" borderId="20" xfId="0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  <xf numFmtId="2" fontId="7" fillId="6" borderId="21" xfId="0" applyNumberFormat="1" applyFont="1" applyFill="1" applyBorder="1" applyAlignment="1">
      <alignment horizontal="center"/>
    </xf>
    <xf numFmtId="2" fontId="7" fillId="6" borderId="17" xfId="0" applyNumberFormat="1" applyFont="1" applyFill="1" applyBorder="1" applyAlignment="1">
      <alignment horizontal="center"/>
    </xf>
    <xf numFmtId="2" fontId="7" fillId="7" borderId="20" xfId="0" applyNumberFormat="1" applyFont="1" applyFill="1" applyBorder="1" applyAlignment="1">
      <alignment horizontal="center"/>
    </xf>
    <xf numFmtId="2" fontId="7" fillId="7" borderId="6" xfId="0" applyNumberFormat="1" applyFont="1" applyFill="1" applyBorder="1" applyAlignment="1">
      <alignment horizontal="center"/>
    </xf>
    <xf numFmtId="2" fontId="7" fillId="7" borderId="21" xfId="0" applyNumberFormat="1" applyFont="1" applyFill="1" applyBorder="1" applyAlignment="1">
      <alignment horizontal="center"/>
    </xf>
    <xf numFmtId="2" fontId="7" fillId="8" borderId="17" xfId="0" applyNumberFormat="1" applyFont="1" applyFill="1" applyBorder="1" applyAlignment="1">
      <alignment horizontal="center"/>
    </xf>
    <xf numFmtId="2" fontId="7" fillId="8" borderId="20" xfId="0" applyNumberFormat="1" applyFont="1" applyFill="1" applyBorder="1" applyAlignment="1">
      <alignment horizontal="center"/>
    </xf>
    <xf numFmtId="2" fontId="7" fillId="8" borderId="6" xfId="0" applyNumberFormat="1" applyFont="1" applyFill="1" applyBorder="1" applyAlignment="1">
      <alignment horizontal="center"/>
    </xf>
    <xf numFmtId="2" fontId="7" fillId="8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6" fillId="8" borderId="8" xfId="0" applyFont="1" applyFill="1" applyBorder="1"/>
    <xf numFmtId="0" fontId="6" fillId="8" borderId="2" xfId="0" applyFont="1" applyFill="1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54"/>
  <sheetViews>
    <sheetView tabSelected="1" topLeftCell="C1" zoomScale="60" zoomScaleNormal="60" workbookViewId="0">
      <selection activeCell="V21" sqref="V21"/>
    </sheetView>
  </sheetViews>
  <sheetFormatPr defaultRowHeight="15"/>
  <cols>
    <col min="1" max="1" width="4.28515625" customWidth="1"/>
    <col min="2" max="2" width="51.7109375" customWidth="1"/>
    <col min="3" max="4" width="12.5703125" customWidth="1"/>
    <col min="5" max="5" width="17.7109375" customWidth="1"/>
    <col min="6" max="6" width="15.42578125" customWidth="1"/>
    <col min="7" max="8" width="12" customWidth="1"/>
    <col min="9" max="13" width="14.5703125" customWidth="1"/>
    <col min="14" max="14" width="13.85546875" customWidth="1"/>
    <col min="15" max="16" width="14.5703125" customWidth="1"/>
    <col min="17" max="17" width="15.5703125" customWidth="1"/>
  </cols>
  <sheetData>
    <row r="1" spans="2:17" ht="29.25" thickBot="1">
      <c r="B1" s="63" t="s">
        <v>49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7" ht="78.75">
      <c r="B2" s="1" t="s">
        <v>0</v>
      </c>
      <c r="C2" s="17" t="s">
        <v>47</v>
      </c>
      <c r="D2" s="2" t="s">
        <v>46</v>
      </c>
      <c r="E2" s="2" t="s">
        <v>48</v>
      </c>
      <c r="F2" s="2" t="s">
        <v>50</v>
      </c>
      <c r="G2" s="2" t="s">
        <v>54</v>
      </c>
      <c r="H2" s="2" t="s">
        <v>55</v>
      </c>
      <c r="I2" s="2" t="s">
        <v>56</v>
      </c>
      <c r="J2" s="2" t="s">
        <v>58</v>
      </c>
      <c r="K2" s="2" t="s">
        <v>59</v>
      </c>
      <c r="L2" s="2" t="s">
        <v>60</v>
      </c>
      <c r="M2" s="60" t="s">
        <v>61</v>
      </c>
      <c r="N2" s="2" t="s">
        <v>66</v>
      </c>
      <c r="O2" s="3" t="s">
        <v>1</v>
      </c>
      <c r="P2" s="4" t="s">
        <v>2</v>
      </c>
      <c r="Q2" s="3" t="s">
        <v>51</v>
      </c>
    </row>
    <row r="3" spans="2:17" ht="15.75">
      <c r="B3" s="5" t="s">
        <v>3</v>
      </c>
      <c r="C3" s="18">
        <v>70.466666666666669</v>
      </c>
      <c r="D3" s="6">
        <v>65.99166666666666</v>
      </c>
      <c r="E3" s="6">
        <v>65.99166666666666</v>
      </c>
      <c r="F3" s="19">
        <f>(C3+D3+E3)/3</f>
        <v>67.483333333333334</v>
      </c>
      <c r="G3" s="19">
        <v>58.083333333333336</v>
      </c>
      <c r="H3" s="19">
        <v>63.537500000000001</v>
      </c>
      <c r="I3" s="19">
        <v>58.662500000000001</v>
      </c>
      <c r="J3" s="19">
        <v>59.949999999999996</v>
      </c>
      <c r="K3" s="19">
        <v>56.340833333333336</v>
      </c>
      <c r="L3" s="19">
        <v>64.666666666666671</v>
      </c>
      <c r="M3" s="19">
        <v>62.408333333333331</v>
      </c>
      <c r="N3" s="19">
        <v>63.324999999999996</v>
      </c>
      <c r="O3" s="7">
        <f>(N3/M3)*100-100</f>
        <v>1.4688209373748151</v>
      </c>
      <c r="P3" s="8">
        <f>(N3/L3)*100-100</f>
        <v>-2.0747422680412484</v>
      </c>
      <c r="Q3" s="20">
        <f>(N3/C3)*100-100</f>
        <v>-10.134815515610228</v>
      </c>
    </row>
    <row r="4" spans="2:17" ht="15.75">
      <c r="B4" s="5" t="s">
        <v>4</v>
      </c>
      <c r="C4" s="18">
        <v>124.43333333333334</v>
      </c>
      <c r="D4" s="6">
        <v>140.16499999999999</v>
      </c>
      <c r="E4" s="6">
        <v>121.19</v>
      </c>
      <c r="F4" s="19">
        <f t="shared" ref="F4:F42" si="0">(C4+D4+E4)/3</f>
        <v>128.59611111111113</v>
      </c>
      <c r="G4" s="19">
        <v>141.52083333333334</v>
      </c>
      <c r="H4" s="19">
        <v>138.8125</v>
      </c>
      <c r="I4" s="19">
        <v>139.83333333333334</v>
      </c>
      <c r="J4" s="19">
        <v>144.58333333333334</v>
      </c>
      <c r="K4" s="19">
        <v>139.61666666666667</v>
      </c>
      <c r="L4" s="19">
        <v>155.20000000000002</v>
      </c>
      <c r="M4" s="19">
        <v>159.16666666666666</v>
      </c>
      <c r="N4" s="19">
        <v>154.33333333333334</v>
      </c>
      <c r="O4" s="7">
        <f t="shared" ref="O4:O54" si="1">(N4/M4)*100-100</f>
        <v>-3.0366492146596755</v>
      </c>
      <c r="P4" s="8">
        <f t="shared" ref="P4:P54" si="2">(N4/L4)*100-100</f>
        <v>-0.55841924398626475</v>
      </c>
      <c r="Q4" s="20">
        <f t="shared" ref="Q4:Q54" si="3">(N4/C4)*100-100</f>
        <v>24.028931154567374</v>
      </c>
    </row>
    <row r="5" spans="2:17" ht="15.75">
      <c r="B5" s="9" t="s">
        <v>5</v>
      </c>
      <c r="C5" s="18">
        <v>110.3888888888889</v>
      </c>
      <c r="D5" s="6">
        <v>78.75</v>
      </c>
      <c r="E5" s="6">
        <v>72.291666666666671</v>
      </c>
      <c r="F5" s="19">
        <f t="shared" si="0"/>
        <v>87.143518518518533</v>
      </c>
      <c r="G5" s="19">
        <v>75.375</v>
      </c>
      <c r="H5" s="19">
        <v>75.075000000000003</v>
      </c>
      <c r="I5" s="19">
        <v>90.441666666666663</v>
      </c>
      <c r="J5" s="19">
        <v>93.333333333333329</v>
      </c>
      <c r="K5" s="19">
        <v>80.23</v>
      </c>
      <c r="L5" s="19">
        <v>62.688333333333333</v>
      </c>
      <c r="M5" s="19">
        <v>75.166666666666671</v>
      </c>
      <c r="N5" s="19">
        <v>65.583333333333329</v>
      </c>
      <c r="O5" s="7">
        <f t="shared" si="1"/>
        <v>-12.749445676274945</v>
      </c>
      <c r="P5" s="8">
        <f t="shared" si="2"/>
        <v>4.6180841730252666</v>
      </c>
      <c r="Q5" s="20">
        <f t="shared" si="3"/>
        <v>-40.588827377956726</v>
      </c>
    </row>
    <row r="6" spans="2:17" ht="15.75">
      <c r="B6" s="9" t="s">
        <v>6</v>
      </c>
      <c r="C6" s="18">
        <v>127.70277777777778</v>
      </c>
      <c r="D6" s="6">
        <v>116.65833333333335</v>
      </c>
      <c r="E6" s="6">
        <v>118.51166666666666</v>
      </c>
      <c r="F6" s="19">
        <f t="shared" si="0"/>
        <v>120.9575925925926</v>
      </c>
      <c r="G6" s="19">
        <v>122.33333333333333</v>
      </c>
      <c r="H6" s="19">
        <v>113.79166666666667</v>
      </c>
      <c r="I6" s="19">
        <v>115.2</v>
      </c>
      <c r="J6" s="19">
        <v>114.2</v>
      </c>
      <c r="K6" s="19">
        <v>111.8875</v>
      </c>
      <c r="L6" s="19">
        <v>113.3875</v>
      </c>
      <c r="M6" s="19">
        <v>113.2</v>
      </c>
      <c r="N6" s="19">
        <v>115.83333333333333</v>
      </c>
      <c r="O6" s="7">
        <f t="shared" si="1"/>
        <v>2.3262661955241413</v>
      </c>
      <c r="P6" s="8">
        <f t="shared" si="2"/>
        <v>2.1570572887957837</v>
      </c>
      <c r="Q6" s="20">
        <f t="shared" si="3"/>
        <v>-9.2945859526243737</v>
      </c>
    </row>
    <row r="7" spans="2:17" ht="15.75">
      <c r="B7" s="9" t="s">
        <v>7</v>
      </c>
      <c r="C7" s="18">
        <v>146.55555555555557</v>
      </c>
      <c r="D7" s="6">
        <v>142.9</v>
      </c>
      <c r="E7" s="6">
        <v>140.31666666666666</v>
      </c>
      <c r="F7" s="19">
        <f t="shared" si="0"/>
        <v>143.25740740740741</v>
      </c>
      <c r="G7" s="19">
        <v>135.33333333333334</v>
      </c>
      <c r="H7" s="19">
        <v>136.24166666666667</v>
      </c>
      <c r="I7" s="19">
        <v>143.24166666666667</v>
      </c>
      <c r="J7" s="19">
        <v>130.83333333333334</v>
      </c>
      <c r="K7" s="19">
        <v>119.56666666666666</v>
      </c>
      <c r="L7" s="19">
        <v>130.15</v>
      </c>
      <c r="M7" s="19">
        <v>130.65</v>
      </c>
      <c r="N7" s="19">
        <v>127.33333333333333</v>
      </c>
      <c r="O7" s="7">
        <f t="shared" si="1"/>
        <v>-2.538589105753303</v>
      </c>
      <c r="P7" s="8">
        <f t="shared" si="2"/>
        <v>-2.1641695479574992</v>
      </c>
      <c r="Q7" s="20">
        <f t="shared" si="3"/>
        <v>-13.115996967399553</v>
      </c>
    </row>
    <row r="8" spans="2:17" ht="15.75">
      <c r="B8" s="9" t="s">
        <v>8</v>
      </c>
      <c r="C8" s="18">
        <v>72.211111111111109</v>
      </c>
      <c r="D8" s="6">
        <v>75.483333333333334</v>
      </c>
      <c r="E8" s="6">
        <v>77.149999999999991</v>
      </c>
      <c r="F8" s="19">
        <f t="shared" si="0"/>
        <v>74.94814814814815</v>
      </c>
      <c r="G8" s="19">
        <v>71.816666666666663</v>
      </c>
      <c r="H8" s="19">
        <v>78.146666666666661</v>
      </c>
      <c r="I8" s="19">
        <v>77.813333333333333</v>
      </c>
      <c r="J8" s="19">
        <v>79.149999999999991</v>
      </c>
      <c r="K8" s="19">
        <v>82.546666666666667</v>
      </c>
      <c r="L8" s="19">
        <v>81.983333333333334</v>
      </c>
      <c r="M8" s="19">
        <v>83.608333333333334</v>
      </c>
      <c r="N8" s="19">
        <v>80.218333333333334</v>
      </c>
      <c r="O8" s="7">
        <f t="shared" si="1"/>
        <v>-4.0546197548091243</v>
      </c>
      <c r="P8" s="8">
        <f t="shared" si="2"/>
        <v>-2.1528766009351443</v>
      </c>
      <c r="Q8" s="20">
        <f t="shared" si="3"/>
        <v>11.088629019849222</v>
      </c>
    </row>
    <row r="9" spans="2:17" ht="15.75">
      <c r="B9" s="9" t="s">
        <v>9</v>
      </c>
      <c r="C9" s="18">
        <v>27.494444444444444</v>
      </c>
      <c r="D9" s="6">
        <v>30.574999999999999</v>
      </c>
      <c r="E9" s="6">
        <v>30.241666666666664</v>
      </c>
      <c r="F9" s="19">
        <f t="shared" si="0"/>
        <v>29.437037037037033</v>
      </c>
      <c r="G9" s="19">
        <v>30.908333333333331</v>
      </c>
      <c r="H9" s="19">
        <v>30.566666666666666</v>
      </c>
      <c r="I9" s="19">
        <v>31.816666666666666</v>
      </c>
      <c r="J9" s="19">
        <v>31.983333333333334</v>
      </c>
      <c r="K9" s="19">
        <v>32.06666666666667</v>
      </c>
      <c r="L9" s="19">
        <v>31.525000000000002</v>
      </c>
      <c r="M9" s="19">
        <v>30.441666666666666</v>
      </c>
      <c r="N9" s="19">
        <v>27.775000000000002</v>
      </c>
      <c r="O9" s="7">
        <f t="shared" si="1"/>
        <v>-8.7599233506706753</v>
      </c>
      <c r="P9" s="8">
        <f t="shared" si="2"/>
        <v>-11.89532117367169</v>
      </c>
      <c r="Q9" s="20">
        <f t="shared" si="3"/>
        <v>1.0204081632653157</v>
      </c>
    </row>
    <row r="10" spans="2:17" ht="15.75">
      <c r="B10" s="9" t="s">
        <v>10</v>
      </c>
      <c r="C10" s="18">
        <v>1902</v>
      </c>
      <c r="D10" s="6">
        <v>1911.6666666666667</v>
      </c>
      <c r="E10" s="6">
        <v>1829.6666666666667</v>
      </c>
      <c r="F10" s="19">
        <f t="shared" si="0"/>
        <v>1881.1111111111113</v>
      </c>
      <c r="G10" s="19">
        <v>1659.6666666666667</v>
      </c>
      <c r="H10" s="19">
        <v>1659.6666666666667</v>
      </c>
      <c r="I10" s="19">
        <v>1709.1666666666667</v>
      </c>
      <c r="J10" s="19">
        <v>1529.3333333333333</v>
      </c>
      <c r="K10" s="19">
        <v>1626.5</v>
      </c>
      <c r="L10" s="19">
        <v>1609</v>
      </c>
      <c r="M10" s="19">
        <v>1583</v>
      </c>
      <c r="N10" s="19">
        <v>1713</v>
      </c>
      <c r="O10" s="7">
        <f t="shared" si="1"/>
        <v>8.2122552116234999</v>
      </c>
      <c r="P10" s="8">
        <f t="shared" si="2"/>
        <v>6.4636420136730806</v>
      </c>
      <c r="Q10" s="20">
        <f t="shared" si="3"/>
        <v>-9.9369085173501617</v>
      </c>
    </row>
    <row r="11" spans="2:17" ht="15.75">
      <c r="B11" s="9" t="s">
        <v>11</v>
      </c>
      <c r="C11" s="18">
        <v>81.105555555555554</v>
      </c>
      <c r="D11" s="6">
        <v>93</v>
      </c>
      <c r="E11" s="6">
        <v>102.16666666666667</v>
      </c>
      <c r="F11" s="19">
        <f t="shared" si="0"/>
        <v>92.090740740740742</v>
      </c>
      <c r="G11" s="19">
        <v>82.316666666666663</v>
      </c>
      <c r="H11" s="19">
        <v>82.483333333333334</v>
      </c>
      <c r="I11" s="19">
        <v>72.483333333333334</v>
      </c>
      <c r="J11" s="19">
        <v>71.649999999999991</v>
      </c>
      <c r="K11" s="19">
        <v>79.316666666666663</v>
      </c>
      <c r="L11" s="19">
        <v>81.983333333333334</v>
      </c>
      <c r="M11" s="19">
        <v>84.483333333333334</v>
      </c>
      <c r="N11" s="19">
        <v>88.233333333333334</v>
      </c>
      <c r="O11" s="7">
        <f t="shared" si="1"/>
        <v>4.4387453146577371</v>
      </c>
      <c r="P11" s="8">
        <f t="shared" si="2"/>
        <v>7.6235007115267308</v>
      </c>
      <c r="Q11" s="20">
        <f t="shared" si="3"/>
        <v>8.7882731693951683</v>
      </c>
    </row>
    <row r="12" spans="2:17" ht="15.75">
      <c r="B12" s="9" t="s">
        <v>12</v>
      </c>
      <c r="C12" s="18">
        <v>353.5</v>
      </c>
      <c r="D12" s="6">
        <v>463.91666666666669</v>
      </c>
      <c r="E12" s="6">
        <v>489.99166666666662</v>
      </c>
      <c r="F12" s="19">
        <f t="shared" si="0"/>
        <v>435.80277777777775</v>
      </c>
      <c r="G12" s="19">
        <v>522.82499999999993</v>
      </c>
      <c r="H12" s="19">
        <v>457.99166666666662</v>
      </c>
      <c r="I12" s="19">
        <v>465.69166666666666</v>
      </c>
      <c r="J12" s="19">
        <v>438.58333333333331</v>
      </c>
      <c r="K12" s="19">
        <v>538.0333333333333</v>
      </c>
      <c r="L12" s="19">
        <v>509.5333333333333</v>
      </c>
      <c r="M12" s="19">
        <v>506.0333333333333</v>
      </c>
      <c r="N12" s="19">
        <v>505.58333333333331</v>
      </c>
      <c r="O12" s="7">
        <f t="shared" si="1"/>
        <v>-8.8926948158885466E-2</v>
      </c>
      <c r="P12" s="8">
        <f t="shared" si="2"/>
        <v>-0.77521915478214964</v>
      </c>
      <c r="Q12" s="20">
        <f t="shared" si="3"/>
        <v>43.022159358793004</v>
      </c>
    </row>
    <row r="13" spans="2:17" ht="15.75">
      <c r="B13" s="9" t="s">
        <v>13</v>
      </c>
      <c r="C13" s="18">
        <v>516.5</v>
      </c>
      <c r="D13" s="6">
        <v>567</v>
      </c>
      <c r="E13" s="6">
        <v>558.33333333333337</v>
      </c>
      <c r="F13" s="19">
        <f t="shared" si="0"/>
        <v>547.27777777777783</v>
      </c>
      <c r="G13" s="19">
        <v>503.32499999999999</v>
      </c>
      <c r="H13" s="19">
        <v>604.1583333333333</v>
      </c>
      <c r="I13" s="19">
        <v>586.19166666666672</v>
      </c>
      <c r="J13" s="19">
        <v>558.61666666666667</v>
      </c>
      <c r="K13" s="19">
        <v>499.06666666666666</v>
      </c>
      <c r="L13" s="19">
        <v>521.56666666666672</v>
      </c>
      <c r="M13" s="19">
        <v>492.10833333333335</v>
      </c>
      <c r="N13" s="19">
        <v>546.83333333333337</v>
      </c>
      <c r="O13" s="7">
        <f t="shared" si="1"/>
        <v>11.120518855942962</v>
      </c>
      <c r="P13" s="8">
        <f t="shared" si="2"/>
        <v>4.8443791142071859</v>
      </c>
      <c r="Q13" s="20">
        <f t="shared" si="3"/>
        <v>5.8728622136173101</v>
      </c>
    </row>
    <row r="14" spans="2:17" ht="15.75">
      <c r="B14" s="9" t="s">
        <v>14</v>
      </c>
      <c r="C14" s="18">
        <v>1099.4444444444443</v>
      </c>
      <c r="D14" s="6">
        <v>1053.6666666666667</v>
      </c>
      <c r="E14" s="6">
        <v>1001</v>
      </c>
      <c r="F14" s="19">
        <f t="shared" si="0"/>
        <v>1051.3703703703704</v>
      </c>
      <c r="G14" s="19">
        <v>953.48333333333323</v>
      </c>
      <c r="H14" s="19">
        <v>959.2833333333333</v>
      </c>
      <c r="I14" s="19">
        <v>956.2833333333333</v>
      </c>
      <c r="J14" s="19">
        <v>888.11666666666667</v>
      </c>
      <c r="K14" s="19">
        <v>1128.2833333333333</v>
      </c>
      <c r="L14" s="19">
        <v>1127.9083333333333</v>
      </c>
      <c r="M14" s="19">
        <v>1082.1666666666667</v>
      </c>
      <c r="N14" s="19">
        <v>1030.6666666666667</v>
      </c>
      <c r="O14" s="7">
        <f t="shared" si="1"/>
        <v>-4.7589711997535744</v>
      </c>
      <c r="P14" s="8">
        <f t="shared" si="2"/>
        <v>-8.6214157474380926</v>
      </c>
      <c r="Q14" s="20">
        <f t="shared" si="3"/>
        <v>-6.255684689236972</v>
      </c>
    </row>
    <row r="15" spans="2:17" ht="15.75">
      <c r="B15" s="9" t="s">
        <v>15</v>
      </c>
      <c r="C15" s="18">
        <v>607.22222222222217</v>
      </c>
      <c r="D15" s="6">
        <v>514.16666666666663</v>
      </c>
      <c r="E15" s="6">
        <v>628.5</v>
      </c>
      <c r="F15" s="19">
        <f t="shared" si="0"/>
        <v>583.29629629629619</v>
      </c>
      <c r="G15" s="19">
        <v>699</v>
      </c>
      <c r="H15" s="19">
        <v>706.33333333333337</v>
      </c>
      <c r="I15" s="19">
        <v>706.33333333333337</v>
      </c>
      <c r="J15" s="19">
        <v>706.33333333333337</v>
      </c>
      <c r="K15" s="19">
        <v>699</v>
      </c>
      <c r="L15" s="19">
        <v>699</v>
      </c>
      <c r="M15" s="19">
        <v>699</v>
      </c>
      <c r="N15" s="19">
        <v>699</v>
      </c>
      <c r="O15" s="7">
        <f t="shared" si="1"/>
        <v>0</v>
      </c>
      <c r="P15" s="8">
        <f t="shared" si="2"/>
        <v>0</v>
      </c>
      <c r="Q15" s="20">
        <f t="shared" si="3"/>
        <v>15.114364135407143</v>
      </c>
    </row>
    <row r="16" spans="2:17" ht="15.75">
      <c r="B16" s="9" t="s">
        <v>16</v>
      </c>
      <c r="C16" s="18">
        <v>368.83333333333331</v>
      </c>
      <c r="D16" s="6">
        <v>405</v>
      </c>
      <c r="E16" s="6">
        <v>381.75</v>
      </c>
      <c r="F16" s="19">
        <f t="shared" si="0"/>
        <v>385.1944444444444</v>
      </c>
      <c r="G16" s="19">
        <v>356.33333333333331</v>
      </c>
      <c r="H16" s="19">
        <v>355.15000000000003</v>
      </c>
      <c r="I16" s="19">
        <v>354.31666666666666</v>
      </c>
      <c r="J16" s="19">
        <v>346.98333333333335</v>
      </c>
      <c r="K16" s="19">
        <v>340.48333333333335</v>
      </c>
      <c r="L16" s="19">
        <v>348.48333333333335</v>
      </c>
      <c r="M16" s="19">
        <v>341.81666666666666</v>
      </c>
      <c r="N16" s="19">
        <v>348.08333333333331</v>
      </c>
      <c r="O16" s="7">
        <f t="shared" si="1"/>
        <v>1.8333414598468778</v>
      </c>
      <c r="P16" s="8">
        <f t="shared" si="2"/>
        <v>-0.11478310775264333</v>
      </c>
      <c r="Q16" s="20">
        <f t="shared" si="3"/>
        <v>-5.6258472661545369</v>
      </c>
    </row>
    <row r="17" spans="2:17" ht="15.75">
      <c r="B17" s="9" t="s">
        <v>17</v>
      </c>
      <c r="C17" s="18">
        <v>191.07777777777778</v>
      </c>
      <c r="D17" s="6">
        <v>343.5</v>
      </c>
      <c r="E17" s="6">
        <v>344.24166666666662</v>
      </c>
      <c r="F17" s="19">
        <f t="shared" si="0"/>
        <v>292.93981481481478</v>
      </c>
      <c r="G17" s="19">
        <v>314.90000000000003</v>
      </c>
      <c r="H17" s="19">
        <v>312.88333333333333</v>
      </c>
      <c r="I17" s="19">
        <v>319.40000000000003</v>
      </c>
      <c r="J17" s="19">
        <v>315.49166666666667</v>
      </c>
      <c r="K17" s="19">
        <v>333.81666666666666</v>
      </c>
      <c r="L17" s="19">
        <v>313.81666666666666</v>
      </c>
      <c r="M17" s="19">
        <v>303.75</v>
      </c>
      <c r="N17" s="19">
        <v>311.83333333333331</v>
      </c>
      <c r="O17" s="7">
        <f t="shared" si="1"/>
        <v>2.6611796982167277</v>
      </c>
      <c r="P17" s="8">
        <f t="shared" si="2"/>
        <v>-0.63200382388868093</v>
      </c>
      <c r="Q17" s="20">
        <f t="shared" si="3"/>
        <v>63.197069256265593</v>
      </c>
    </row>
    <row r="18" spans="2:17" ht="15.75">
      <c r="B18" s="9" t="s">
        <v>18</v>
      </c>
      <c r="C18" s="18">
        <v>231.99444444444444</v>
      </c>
      <c r="D18" s="6">
        <v>260.32499999999999</v>
      </c>
      <c r="E18" s="6">
        <v>259.90833333333336</v>
      </c>
      <c r="F18" s="19">
        <f t="shared" si="0"/>
        <v>250.74259259259262</v>
      </c>
      <c r="G18" s="19">
        <v>294.32499999999999</v>
      </c>
      <c r="H18" s="19">
        <v>321.65833333333336</v>
      </c>
      <c r="I18" s="19">
        <v>307.15833333333336</v>
      </c>
      <c r="J18" s="19">
        <v>309.99166666666667</v>
      </c>
      <c r="K18" s="19">
        <v>270.31666666666666</v>
      </c>
      <c r="L18" s="19">
        <v>267.23333333333335</v>
      </c>
      <c r="M18" s="19">
        <v>280.98333333333335</v>
      </c>
      <c r="N18" s="19">
        <v>270.98333333333335</v>
      </c>
      <c r="O18" s="7">
        <f t="shared" si="1"/>
        <v>-3.5589299483955159</v>
      </c>
      <c r="P18" s="8">
        <f t="shared" si="2"/>
        <v>1.4032680553823127</v>
      </c>
      <c r="Q18" s="20">
        <f t="shared" si="3"/>
        <v>16.805957997078494</v>
      </c>
    </row>
    <row r="19" spans="2:17" ht="15.75">
      <c r="B19" s="9" t="s">
        <v>19</v>
      </c>
      <c r="C19" s="18">
        <v>760.55555555555554</v>
      </c>
      <c r="D19" s="6">
        <v>720</v>
      </c>
      <c r="E19" s="6">
        <v>872.83333333333337</v>
      </c>
      <c r="F19" s="19">
        <f t="shared" si="0"/>
        <v>784.46296296296305</v>
      </c>
      <c r="G19" s="19">
        <v>1002.1666666666666</v>
      </c>
      <c r="H19" s="19">
        <v>963.83333333333337</v>
      </c>
      <c r="I19" s="19">
        <v>889.16666666666663</v>
      </c>
      <c r="J19" s="19">
        <v>933.75</v>
      </c>
      <c r="K19" s="19">
        <v>1025</v>
      </c>
      <c r="L19" s="19">
        <v>923.375</v>
      </c>
      <c r="M19" s="19">
        <v>899.20833333333337</v>
      </c>
      <c r="N19" s="19">
        <v>938.41666666666663</v>
      </c>
      <c r="O19" s="7">
        <f t="shared" si="1"/>
        <v>4.3603169454612782</v>
      </c>
      <c r="P19" s="8">
        <f t="shared" si="2"/>
        <v>1.6289878615585849</v>
      </c>
      <c r="Q19" s="20">
        <f t="shared" si="3"/>
        <v>23.385682980277565</v>
      </c>
    </row>
    <row r="20" spans="2:17" ht="15.75">
      <c r="B20" s="9" t="s">
        <v>20</v>
      </c>
      <c r="C20" s="18">
        <v>410.88888888888891</v>
      </c>
      <c r="D20" s="6">
        <v>289.90833333333336</v>
      </c>
      <c r="E20" s="6">
        <v>290.81666666666666</v>
      </c>
      <c r="F20" s="19">
        <f t="shared" si="0"/>
        <v>330.53796296296292</v>
      </c>
      <c r="G20" s="19">
        <v>295.25</v>
      </c>
      <c r="H20" s="19">
        <v>289.16666666666669</v>
      </c>
      <c r="I20" s="19">
        <v>340.29166666666669</v>
      </c>
      <c r="J20" s="19">
        <v>366.70833333333331</v>
      </c>
      <c r="K20" s="19">
        <v>322.63749999999999</v>
      </c>
      <c r="L20" s="19">
        <v>326.63749999999999</v>
      </c>
      <c r="M20" s="19">
        <v>348.74166666666662</v>
      </c>
      <c r="N20" s="19">
        <v>371.6583333333333</v>
      </c>
      <c r="O20" s="7">
        <f t="shared" si="1"/>
        <v>6.5712442352266578</v>
      </c>
      <c r="P20" s="8">
        <f t="shared" si="2"/>
        <v>13.783118390672627</v>
      </c>
      <c r="Q20" s="20">
        <f t="shared" si="3"/>
        <v>-9.5477285018929337</v>
      </c>
    </row>
    <row r="21" spans="2:17" ht="15.75">
      <c r="B21" s="9" t="s">
        <v>21</v>
      </c>
      <c r="C21" s="18">
        <v>107.1111111111111</v>
      </c>
      <c r="D21" s="6">
        <v>116.075</v>
      </c>
      <c r="E21" s="6">
        <v>104.24166666666667</v>
      </c>
      <c r="F21" s="19">
        <f t="shared" si="0"/>
        <v>109.14259259259261</v>
      </c>
      <c r="G21" s="19">
        <v>110.14</v>
      </c>
      <c r="H21" s="19">
        <v>125.325</v>
      </c>
      <c r="I21" s="19">
        <v>119.48333333333333</v>
      </c>
      <c r="J21" s="19">
        <v>121.40833333333335</v>
      </c>
      <c r="K21" s="19">
        <v>120.075</v>
      </c>
      <c r="L21" s="19">
        <v>117.39999999999999</v>
      </c>
      <c r="M21" s="19">
        <v>127.06666666666666</v>
      </c>
      <c r="N21" s="19">
        <v>127.06666666666666</v>
      </c>
      <c r="O21" s="7">
        <f t="shared" si="1"/>
        <v>0</v>
      </c>
      <c r="P21" s="8">
        <f t="shared" si="2"/>
        <v>8.2339579784213441</v>
      </c>
      <c r="Q21" s="20">
        <f t="shared" si="3"/>
        <v>18.630705394190869</v>
      </c>
    </row>
    <row r="22" spans="2:17" ht="15.75">
      <c r="B22" s="9" t="s">
        <v>22</v>
      </c>
      <c r="C22" s="18">
        <v>106.44444444444444</v>
      </c>
      <c r="D22" s="6">
        <v>114.08333333333333</v>
      </c>
      <c r="E22" s="6">
        <v>109.66666666666667</v>
      </c>
      <c r="F22" s="19">
        <f t="shared" si="0"/>
        <v>110.06481481481482</v>
      </c>
      <c r="G22" s="19">
        <v>118.30833333333334</v>
      </c>
      <c r="H22" s="19">
        <v>115.57833333333333</v>
      </c>
      <c r="I22" s="19">
        <v>115.57833333333333</v>
      </c>
      <c r="J22" s="19">
        <v>114.47833333333334</v>
      </c>
      <c r="K22" s="19">
        <v>127.14499999999998</v>
      </c>
      <c r="L22" s="19">
        <v>127.14499999999998</v>
      </c>
      <c r="M22" s="19">
        <v>124.3125</v>
      </c>
      <c r="N22" s="19">
        <v>124.3125</v>
      </c>
      <c r="O22" s="7">
        <f t="shared" si="1"/>
        <v>0</v>
      </c>
      <c r="P22" s="8">
        <f t="shared" si="2"/>
        <v>-2.2277714420543333</v>
      </c>
      <c r="Q22" s="20">
        <f t="shared" si="3"/>
        <v>16.786273486430076</v>
      </c>
    </row>
    <row r="23" spans="2:17" ht="15.75">
      <c r="B23" s="9" t="s">
        <v>23</v>
      </c>
      <c r="C23" s="18">
        <v>99.433333333333337</v>
      </c>
      <c r="D23" s="6">
        <v>105.56666666666666</v>
      </c>
      <c r="E23" s="6">
        <v>100.93333333333334</v>
      </c>
      <c r="F23" s="19">
        <f t="shared" si="0"/>
        <v>101.97777777777777</v>
      </c>
      <c r="G23" s="19">
        <v>109.93333333333334</v>
      </c>
      <c r="H23" s="19">
        <v>118.36666666666667</v>
      </c>
      <c r="I23" s="19">
        <v>118.36666666666667</v>
      </c>
      <c r="J23" s="19">
        <v>118.36666666666667</v>
      </c>
      <c r="K23" s="19">
        <v>115.05</v>
      </c>
      <c r="L23" s="19">
        <v>115.05</v>
      </c>
      <c r="M23" s="19">
        <v>117.38333333333333</v>
      </c>
      <c r="N23" s="19">
        <v>117.55</v>
      </c>
      <c r="O23" s="7">
        <f t="shared" si="1"/>
        <v>0.14198494959534003</v>
      </c>
      <c r="P23" s="8">
        <f t="shared" si="2"/>
        <v>2.1729682746632051</v>
      </c>
      <c r="Q23" s="20">
        <f t="shared" si="3"/>
        <v>18.219912839423387</v>
      </c>
    </row>
    <row r="24" spans="2:17" ht="15.75">
      <c r="B24" s="9" t="s">
        <v>24</v>
      </c>
      <c r="C24" s="18">
        <v>78.166666666666671</v>
      </c>
      <c r="D24" s="6">
        <v>73.825000000000003</v>
      </c>
      <c r="E24" s="6">
        <v>73.566666666666663</v>
      </c>
      <c r="F24" s="19">
        <f t="shared" si="0"/>
        <v>75.186111111111117</v>
      </c>
      <c r="G24" s="19">
        <v>75.149999999999991</v>
      </c>
      <c r="H24" s="19">
        <v>73.566666666666663</v>
      </c>
      <c r="I24" s="19">
        <v>75.19</v>
      </c>
      <c r="J24" s="19">
        <v>74.774999999999991</v>
      </c>
      <c r="K24" s="19">
        <v>72.816666666666663</v>
      </c>
      <c r="L24" s="19">
        <v>72.441666666666663</v>
      </c>
      <c r="M24" s="19">
        <v>77.024999999999991</v>
      </c>
      <c r="N24" s="19">
        <v>78.166666666666671</v>
      </c>
      <c r="O24" s="7">
        <f t="shared" si="1"/>
        <v>1.4822027480255571</v>
      </c>
      <c r="P24" s="8">
        <f t="shared" si="2"/>
        <v>7.9029103876682569</v>
      </c>
      <c r="Q24" s="20">
        <f t="shared" si="3"/>
        <v>0</v>
      </c>
    </row>
    <row r="25" spans="2:17" ht="15.75">
      <c r="B25" s="9" t="s">
        <v>25</v>
      </c>
      <c r="C25" s="18">
        <v>352.5</v>
      </c>
      <c r="D25" s="6">
        <v>370.58333333333331</v>
      </c>
      <c r="E25" s="6">
        <v>351.5</v>
      </c>
      <c r="F25" s="19">
        <f t="shared" si="0"/>
        <v>358.1944444444444</v>
      </c>
      <c r="G25" s="19">
        <v>346.97499999999997</v>
      </c>
      <c r="H25" s="19">
        <v>372.33333333333331</v>
      </c>
      <c r="I25" s="19">
        <v>372.33333333333331</v>
      </c>
      <c r="J25" s="19">
        <v>330.5</v>
      </c>
      <c r="K25" s="19">
        <v>336</v>
      </c>
      <c r="L25" s="19">
        <v>334</v>
      </c>
      <c r="M25" s="19">
        <v>364.5</v>
      </c>
      <c r="N25" s="19">
        <v>368</v>
      </c>
      <c r="O25" s="7">
        <f t="shared" si="1"/>
        <v>0.96021947873798297</v>
      </c>
      <c r="P25" s="8">
        <f t="shared" si="2"/>
        <v>10.179640718562879</v>
      </c>
      <c r="Q25" s="20">
        <f t="shared" si="3"/>
        <v>4.3971631205673702</v>
      </c>
    </row>
    <row r="26" spans="2:17" ht="15.75">
      <c r="B26" s="9" t="s">
        <v>26</v>
      </c>
      <c r="C26" s="18">
        <v>953.15</v>
      </c>
      <c r="D26" s="6">
        <v>865.83333333333337</v>
      </c>
      <c r="E26" s="6">
        <v>987.5</v>
      </c>
      <c r="F26" s="19">
        <f t="shared" si="0"/>
        <v>935.49444444444453</v>
      </c>
      <c r="G26" s="19">
        <v>1020.25</v>
      </c>
      <c r="H26" s="19">
        <v>931.91666666666663</v>
      </c>
      <c r="I26" s="19">
        <v>938.33333333333337</v>
      </c>
      <c r="J26" s="19">
        <v>978.16666666666663</v>
      </c>
      <c r="K26" s="19">
        <v>970.16666666666663</v>
      </c>
      <c r="L26" s="19">
        <v>911.75</v>
      </c>
      <c r="M26" s="19">
        <v>958</v>
      </c>
      <c r="N26" s="19">
        <v>958</v>
      </c>
      <c r="O26" s="7">
        <f t="shared" si="1"/>
        <v>0</v>
      </c>
      <c r="P26" s="8">
        <f t="shared" si="2"/>
        <v>5.0726624622977852</v>
      </c>
      <c r="Q26" s="20">
        <f t="shared" si="3"/>
        <v>0.50883911241672308</v>
      </c>
    </row>
    <row r="27" spans="2:17" ht="15.75">
      <c r="B27" s="9" t="s">
        <v>27</v>
      </c>
      <c r="C27" s="18">
        <v>86.283333333333346</v>
      </c>
      <c r="D27" s="6">
        <v>85.233333333333334</v>
      </c>
      <c r="E27" s="6">
        <v>86.883333333333326</v>
      </c>
      <c r="F27" s="19">
        <f t="shared" si="0"/>
        <v>86.133333333333326</v>
      </c>
      <c r="G27" s="19">
        <v>87.566666666666663</v>
      </c>
      <c r="H27" s="19">
        <v>89.19</v>
      </c>
      <c r="I27" s="19">
        <v>88.19083333333333</v>
      </c>
      <c r="J27" s="19">
        <v>89.515833333333333</v>
      </c>
      <c r="K27" s="19">
        <v>88.516666666666666</v>
      </c>
      <c r="L27" s="19">
        <v>91.524999999999991</v>
      </c>
      <c r="M27" s="19">
        <v>91.741666666666674</v>
      </c>
      <c r="N27" s="19">
        <v>101.33333333333333</v>
      </c>
      <c r="O27" s="7">
        <f t="shared" si="1"/>
        <v>10.455082205468244</v>
      </c>
      <c r="P27" s="8">
        <f t="shared" si="2"/>
        <v>10.716561959391797</v>
      </c>
      <c r="Q27" s="20">
        <f t="shared" si="3"/>
        <v>17.442534286266167</v>
      </c>
    </row>
    <row r="28" spans="2:17" ht="15.75">
      <c r="B28" s="9" t="s">
        <v>28</v>
      </c>
      <c r="C28" s="18">
        <v>284.38888888888891</v>
      </c>
      <c r="D28" s="6">
        <v>307.66666666666669</v>
      </c>
      <c r="E28" s="6">
        <v>291.5</v>
      </c>
      <c r="F28" s="19">
        <f t="shared" si="0"/>
        <v>294.51851851851853</v>
      </c>
      <c r="G28" s="19">
        <v>308.33333333333331</v>
      </c>
      <c r="H28" s="19">
        <v>298.07499999999999</v>
      </c>
      <c r="I28" s="19">
        <v>294.2</v>
      </c>
      <c r="J28" s="19">
        <v>278.75</v>
      </c>
      <c r="K28" s="19">
        <v>302.5</v>
      </c>
      <c r="L28" s="19">
        <v>324.05</v>
      </c>
      <c r="M28" s="19">
        <v>311.06666666666666</v>
      </c>
      <c r="N28" s="19">
        <v>303.5</v>
      </c>
      <c r="O28" s="7">
        <f t="shared" si="1"/>
        <v>-2.4324903557651112</v>
      </c>
      <c r="P28" s="8">
        <f t="shared" si="2"/>
        <v>-6.3416139484647402</v>
      </c>
      <c r="Q28" s="20">
        <f t="shared" si="3"/>
        <v>6.7200625122093953</v>
      </c>
    </row>
    <row r="29" spans="2:17" ht="15.75">
      <c r="B29" s="9" t="s">
        <v>29</v>
      </c>
      <c r="C29" s="18">
        <v>720.27777777777783</v>
      </c>
      <c r="D29" s="6">
        <v>717.5</v>
      </c>
      <c r="E29" s="6">
        <v>692.16666666666663</v>
      </c>
      <c r="F29" s="19">
        <f t="shared" si="0"/>
        <v>709.98148148148141</v>
      </c>
      <c r="G29" s="19">
        <v>757</v>
      </c>
      <c r="H29" s="19">
        <v>737.66666666666663</v>
      </c>
      <c r="I29" s="19">
        <v>762</v>
      </c>
      <c r="J29" s="19">
        <v>780.74166666666667</v>
      </c>
      <c r="K29" s="19">
        <v>752.6583333333333</v>
      </c>
      <c r="L29" s="19">
        <v>704.27499999999998</v>
      </c>
      <c r="M29" s="19">
        <v>784.125</v>
      </c>
      <c r="N29" s="19">
        <v>761.77499999999998</v>
      </c>
      <c r="O29" s="7">
        <f t="shared" si="1"/>
        <v>-2.8503108560497452</v>
      </c>
      <c r="P29" s="8">
        <f t="shared" si="2"/>
        <v>8.1644244080792276</v>
      </c>
      <c r="Q29" s="20">
        <f t="shared" si="3"/>
        <v>5.7612803702275244</v>
      </c>
    </row>
    <row r="30" spans="2:17" ht="15.75">
      <c r="B30" s="9" t="s">
        <v>30</v>
      </c>
      <c r="C30" s="18">
        <v>36.155555555555559</v>
      </c>
      <c r="D30" s="6">
        <v>28.333333333333332</v>
      </c>
      <c r="E30" s="6">
        <v>30.166666666666668</v>
      </c>
      <c r="F30" s="19">
        <f t="shared" si="0"/>
        <v>31.551851851851854</v>
      </c>
      <c r="G30" s="19">
        <v>33.81666666666667</v>
      </c>
      <c r="H30" s="19">
        <v>33.483333333333334</v>
      </c>
      <c r="I30" s="19">
        <v>33.483333333333334</v>
      </c>
      <c r="J30" s="19">
        <v>56.65</v>
      </c>
      <c r="K30" s="19">
        <v>61.833333333333336</v>
      </c>
      <c r="L30" s="19">
        <v>61.65</v>
      </c>
      <c r="M30" s="19">
        <v>56.316666666666663</v>
      </c>
      <c r="N30" s="19">
        <v>47.316666666666663</v>
      </c>
      <c r="O30" s="7">
        <f t="shared" si="1"/>
        <v>-15.981059485054743</v>
      </c>
      <c r="P30" s="8">
        <f t="shared" si="2"/>
        <v>-23.24952689916195</v>
      </c>
      <c r="Q30" s="20">
        <f t="shared" si="3"/>
        <v>30.869698832206495</v>
      </c>
    </row>
    <row r="31" spans="2:17" ht="15.75">
      <c r="B31" s="9" t="s">
        <v>31</v>
      </c>
      <c r="C31" s="18">
        <v>40.988888888888887</v>
      </c>
      <c r="D31" s="6">
        <v>39.31666666666667</v>
      </c>
      <c r="E31" s="6">
        <v>39.5</v>
      </c>
      <c r="F31" s="19">
        <f t="shared" si="0"/>
        <v>39.935185185185183</v>
      </c>
      <c r="G31" s="19">
        <v>46.483333333333327</v>
      </c>
      <c r="H31" s="19">
        <v>46.15</v>
      </c>
      <c r="I31" s="19">
        <v>45.983333333333327</v>
      </c>
      <c r="J31" s="19">
        <v>56.816666666666663</v>
      </c>
      <c r="K31" s="19">
        <v>56.666666666666664</v>
      </c>
      <c r="L31" s="19">
        <v>50.816666666666663</v>
      </c>
      <c r="M31" s="19">
        <v>49.483333333333327</v>
      </c>
      <c r="N31" s="19">
        <v>42.483333333333334</v>
      </c>
      <c r="O31" s="7">
        <f t="shared" si="1"/>
        <v>-14.146177164028288</v>
      </c>
      <c r="P31" s="8">
        <f t="shared" si="2"/>
        <v>-16.39881928501147</v>
      </c>
      <c r="Q31" s="20">
        <f t="shared" si="3"/>
        <v>3.6459745188397932</v>
      </c>
    </row>
    <row r="32" spans="2:17" ht="15.75">
      <c r="B32" s="9" t="s">
        <v>32</v>
      </c>
      <c r="C32" s="18">
        <v>29.333333333333332</v>
      </c>
      <c r="D32" s="6">
        <v>38.81666666666667</v>
      </c>
      <c r="E32" s="6">
        <v>40.333333333333336</v>
      </c>
      <c r="F32" s="19">
        <f t="shared" si="0"/>
        <v>36.161111111111119</v>
      </c>
      <c r="G32" s="19">
        <v>58.15</v>
      </c>
      <c r="H32" s="19">
        <v>52.983333333333327</v>
      </c>
      <c r="I32" s="19">
        <v>54.483333333333327</v>
      </c>
      <c r="J32" s="19">
        <v>55.483333333333327</v>
      </c>
      <c r="K32" s="19">
        <v>51.15</v>
      </c>
      <c r="L32" s="19">
        <v>59.816666666666663</v>
      </c>
      <c r="M32" s="19">
        <v>62.15</v>
      </c>
      <c r="N32" s="19">
        <v>37.15</v>
      </c>
      <c r="O32" s="7">
        <f t="shared" si="1"/>
        <v>-40.225261464199512</v>
      </c>
      <c r="P32" s="8">
        <f t="shared" si="2"/>
        <v>-37.893563666759547</v>
      </c>
      <c r="Q32" s="20">
        <f t="shared" si="3"/>
        <v>26.64772727272728</v>
      </c>
    </row>
    <row r="33" spans="2:17" ht="15.75">
      <c r="B33" s="9" t="s">
        <v>33</v>
      </c>
      <c r="C33" s="18">
        <v>38.822222222222223</v>
      </c>
      <c r="D33" s="6">
        <v>43.15</v>
      </c>
      <c r="E33" s="6">
        <v>50</v>
      </c>
      <c r="F33" s="19">
        <f t="shared" si="0"/>
        <v>43.99074074074074</v>
      </c>
      <c r="G33" s="19">
        <v>60.15</v>
      </c>
      <c r="H33" s="19">
        <v>75.816666666666663</v>
      </c>
      <c r="I33" s="19">
        <v>76.149999999999991</v>
      </c>
      <c r="J33" s="19">
        <v>77.649999999999991</v>
      </c>
      <c r="K33" s="19">
        <v>85.983333333333334</v>
      </c>
      <c r="L33" s="19">
        <v>81.483333333333334</v>
      </c>
      <c r="M33" s="19">
        <v>77.316666666666663</v>
      </c>
      <c r="N33" s="19">
        <v>51.15</v>
      </c>
      <c r="O33" s="7">
        <f t="shared" si="1"/>
        <v>-33.843500754472942</v>
      </c>
      <c r="P33" s="8">
        <f t="shared" si="2"/>
        <v>-37.226426672121093</v>
      </c>
      <c r="Q33" s="20">
        <f t="shared" si="3"/>
        <v>31.754436176302221</v>
      </c>
    </row>
    <row r="34" spans="2:17" ht="15.75">
      <c r="B34" s="9" t="s">
        <v>34</v>
      </c>
      <c r="C34" s="18">
        <v>234.04444444444445</v>
      </c>
      <c r="D34" s="6">
        <v>198.5</v>
      </c>
      <c r="E34" s="6">
        <v>309</v>
      </c>
      <c r="F34" s="19">
        <f t="shared" si="0"/>
        <v>247.18148148148148</v>
      </c>
      <c r="G34" s="19">
        <v>257.81666666666666</v>
      </c>
      <c r="H34" s="19">
        <v>205.15</v>
      </c>
      <c r="I34" s="19">
        <v>194.15</v>
      </c>
      <c r="J34" s="19">
        <v>107.06666666666666</v>
      </c>
      <c r="K34" s="19">
        <v>112.81666666666666</v>
      </c>
      <c r="L34" s="19">
        <v>92.566666666666663</v>
      </c>
      <c r="M34" s="19">
        <v>134.15</v>
      </c>
      <c r="N34" s="19">
        <v>108.48333333333333</v>
      </c>
      <c r="O34" s="7">
        <f t="shared" si="1"/>
        <v>-19.132811529382536</v>
      </c>
      <c r="P34" s="8">
        <f t="shared" si="2"/>
        <v>17.194814548073452</v>
      </c>
      <c r="Q34" s="20">
        <f t="shared" si="3"/>
        <v>-53.648404861374857</v>
      </c>
    </row>
    <row r="35" spans="2:17" ht="15.75">
      <c r="B35" s="9" t="s">
        <v>35</v>
      </c>
      <c r="C35" s="18">
        <v>160.11111111111111</v>
      </c>
      <c r="D35" s="6">
        <v>231.16666666666666</v>
      </c>
      <c r="E35" s="6">
        <v>250.83333333333334</v>
      </c>
      <c r="F35" s="19">
        <f t="shared" si="0"/>
        <v>214.03703703703704</v>
      </c>
      <c r="G35" s="19">
        <v>319.31666666666666</v>
      </c>
      <c r="H35" s="19">
        <v>332.98333333333335</v>
      </c>
      <c r="I35" s="19">
        <v>313.31666666666666</v>
      </c>
      <c r="J35" s="19">
        <v>203.33333333333334</v>
      </c>
      <c r="K35" s="19">
        <v>213.48333333333335</v>
      </c>
      <c r="L35" s="19">
        <v>190.65</v>
      </c>
      <c r="M35" s="19">
        <v>154.31666666666666</v>
      </c>
      <c r="N35" s="19">
        <v>153.15</v>
      </c>
      <c r="O35" s="7">
        <f t="shared" si="1"/>
        <v>-0.75602116859271007</v>
      </c>
      <c r="P35" s="8">
        <f t="shared" si="2"/>
        <v>-19.669551534225022</v>
      </c>
      <c r="Q35" s="20">
        <f t="shared" si="3"/>
        <v>-4.347675225537813</v>
      </c>
    </row>
    <row r="36" spans="2:17" ht="15.75">
      <c r="B36" s="9" t="s">
        <v>36</v>
      </c>
      <c r="C36" s="18">
        <v>291.4444444444444</v>
      </c>
      <c r="D36" s="6">
        <v>296.83333333333331</v>
      </c>
      <c r="E36" s="6">
        <v>313.5</v>
      </c>
      <c r="F36" s="19">
        <f t="shared" si="0"/>
        <v>300.59259259259255</v>
      </c>
      <c r="G36" s="19">
        <v>328.33333333333331</v>
      </c>
      <c r="H36" s="19">
        <v>491.33333333333331</v>
      </c>
      <c r="I36" s="19">
        <v>435.31666666666666</v>
      </c>
      <c r="J36" s="19">
        <v>382.48333333333335</v>
      </c>
      <c r="K36" s="19">
        <v>346.65000000000003</v>
      </c>
      <c r="L36" s="19">
        <v>202.48333333333335</v>
      </c>
      <c r="M36" s="19">
        <v>174.31666666666669</v>
      </c>
      <c r="N36" s="19">
        <v>142.98333333333332</v>
      </c>
      <c r="O36" s="7">
        <f t="shared" si="1"/>
        <v>-17.97494980399658</v>
      </c>
      <c r="P36" s="8">
        <f t="shared" si="2"/>
        <v>-29.385134578977699</v>
      </c>
      <c r="Q36" s="20">
        <f t="shared" si="3"/>
        <v>-50.939763629431944</v>
      </c>
    </row>
    <row r="37" spans="2:17" ht="15.75">
      <c r="B37" s="9" t="s">
        <v>37</v>
      </c>
      <c r="C37" s="18">
        <v>107.94444444444444</v>
      </c>
      <c r="D37" s="6">
        <v>142.16666666666666</v>
      </c>
      <c r="E37" s="6">
        <v>149.08333333333334</v>
      </c>
      <c r="F37" s="19">
        <f t="shared" si="0"/>
        <v>133.06481481481481</v>
      </c>
      <c r="G37" s="19">
        <v>147.48333333333332</v>
      </c>
      <c r="H37" s="19">
        <v>162.5</v>
      </c>
      <c r="I37" s="19">
        <v>163.13333333333333</v>
      </c>
      <c r="J37" s="19">
        <v>190.98333333333335</v>
      </c>
      <c r="K37" s="19">
        <v>192.98333333333335</v>
      </c>
      <c r="L37" s="19">
        <v>189.98333333333335</v>
      </c>
      <c r="M37" s="19">
        <v>151.48333333333332</v>
      </c>
      <c r="N37" s="19">
        <v>166.98333333333332</v>
      </c>
      <c r="O37" s="7">
        <f t="shared" si="1"/>
        <v>10.232148751237773</v>
      </c>
      <c r="P37" s="8">
        <f t="shared" si="2"/>
        <v>-12.106325116238281</v>
      </c>
      <c r="Q37" s="20">
        <f t="shared" si="3"/>
        <v>54.693772516726682</v>
      </c>
    </row>
    <row r="38" spans="2:17" ht="15.75">
      <c r="B38" s="9" t="s">
        <v>38</v>
      </c>
      <c r="C38" s="18">
        <v>109.22222222222223</v>
      </c>
      <c r="D38" s="6">
        <v>170.66666666666666</v>
      </c>
      <c r="E38" s="6">
        <v>170.66666666666666</v>
      </c>
      <c r="F38" s="19">
        <f t="shared" si="0"/>
        <v>150.18518518518519</v>
      </c>
      <c r="G38" s="19">
        <v>185.65</v>
      </c>
      <c r="H38" s="19">
        <v>176.81666666666669</v>
      </c>
      <c r="I38" s="19">
        <v>179.73333333333335</v>
      </c>
      <c r="J38" s="19">
        <v>195.06666666666669</v>
      </c>
      <c r="K38" s="19">
        <v>139.81666666666666</v>
      </c>
      <c r="L38" s="19">
        <v>131.73333333333332</v>
      </c>
      <c r="M38" s="19">
        <v>116.73333333333333</v>
      </c>
      <c r="N38" s="19">
        <v>121.14999999999999</v>
      </c>
      <c r="O38" s="7">
        <f t="shared" si="1"/>
        <v>3.7835522558537775</v>
      </c>
      <c r="P38" s="8">
        <f t="shared" si="2"/>
        <v>-8.0339068825910971</v>
      </c>
      <c r="Q38" s="20">
        <f t="shared" si="3"/>
        <v>10.920651068158691</v>
      </c>
    </row>
    <row r="39" spans="2:17" ht="15.75">
      <c r="B39" s="9" t="s">
        <v>39</v>
      </c>
      <c r="C39" s="18">
        <v>166.2222222222222</v>
      </c>
      <c r="D39" s="6">
        <v>259.33333333333331</v>
      </c>
      <c r="E39" s="6">
        <v>326.83333333333331</v>
      </c>
      <c r="F39" s="19">
        <f t="shared" si="0"/>
        <v>250.7962962962963</v>
      </c>
      <c r="G39" s="19">
        <v>329.31666666666666</v>
      </c>
      <c r="H39" s="19">
        <v>361.81666666666666</v>
      </c>
      <c r="I39" s="19">
        <v>383.48333333333335</v>
      </c>
      <c r="J39" s="19">
        <v>389.48333333333335</v>
      </c>
      <c r="K39" s="19">
        <v>375.65000000000003</v>
      </c>
      <c r="L39" s="19">
        <v>389.81666666666666</v>
      </c>
      <c r="M39" s="19">
        <v>295.81666666666666</v>
      </c>
      <c r="N39" s="19">
        <v>198.48333333333335</v>
      </c>
      <c r="O39" s="7">
        <f t="shared" si="1"/>
        <v>-32.903262155614399</v>
      </c>
      <c r="P39" s="8">
        <f t="shared" si="2"/>
        <v>-49.082902218991833</v>
      </c>
      <c r="Q39" s="20">
        <f t="shared" si="3"/>
        <v>19.408422459893075</v>
      </c>
    </row>
    <row r="40" spans="2:17" ht="15.75">
      <c r="B40" s="9" t="s">
        <v>40</v>
      </c>
      <c r="C40" s="18">
        <v>151.87777777777777</v>
      </c>
      <c r="D40" s="6">
        <v>205.16666666666666</v>
      </c>
      <c r="E40" s="6">
        <v>201.5</v>
      </c>
      <c r="F40" s="19">
        <f t="shared" si="0"/>
        <v>186.18148148148148</v>
      </c>
      <c r="G40" s="19">
        <v>164.48333333333332</v>
      </c>
      <c r="H40" s="19">
        <v>192.81666666666669</v>
      </c>
      <c r="I40" s="19">
        <v>162.15</v>
      </c>
      <c r="J40" s="19">
        <v>131.81666666666666</v>
      </c>
      <c r="K40" s="19">
        <v>135.31666666666666</v>
      </c>
      <c r="L40" s="19">
        <v>165.48333333333332</v>
      </c>
      <c r="M40" s="19">
        <v>189.48333333333335</v>
      </c>
      <c r="N40" s="19">
        <v>245.81666666666669</v>
      </c>
      <c r="O40" s="7">
        <f t="shared" si="1"/>
        <v>29.729967455361077</v>
      </c>
      <c r="P40" s="8">
        <f t="shared" si="2"/>
        <v>48.54466713667037</v>
      </c>
      <c r="Q40" s="20">
        <f t="shared" si="3"/>
        <v>61.851635086692539</v>
      </c>
    </row>
    <row r="41" spans="2:17" ht="15.75">
      <c r="B41" s="9" t="s">
        <v>41</v>
      </c>
      <c r="C41" s="18">
        <v>151</v>
      </c>
      <c r="D41" s="6">
        <v>275.83333333333331</v>
      </c>
      <c r="E41" s="6">
        <v>245.83333333333334</v>
      </c>
      <c r="F41" s="19">
        <f t="shared" si="0"/>
        <v>224.2222222222222</v>
      </c>
      <c r="G41" s="19">
        <v>181</v>
      </c>
      <c r="H41" s="19">
        <v>193.15</v>
      </c>
      <c r="I41" s="19">
        <v>198.81666666666669</v>
      </c>
      <c r="J41" s="19">
        <v>209.81666666666669</v>
      </c>
      <c r="K41" s="19">
        <v>228.81666666666669</v>
      </c>
      <c r="L41" s="19">
        <v>257.48333333333335</v>
      </c>
      <c r="M41" s="19">
        <v>250.98333333333335</v>
      </c>
      <c r="N41" s="19">
        <v>252.65</v>
      </c>
      <c r="O41" s="7">
        <f t="shared" si="1"/>
        <v>0.66405471810877259</v>
      </c>
      <c r="P41" s="8">
        <f t="shared" si="2"/>
        <v>-1.8771441517250338</v>
      </c>
      <c r="Q41" s="20">
        <f t="shared" si="3"/>
        <v>67.317880794702006</v>
      </c>
    </row>
    <row r="42" spans="2:17" ht="15.75">
      <c r="B42" s="9" t="s">
        <v>42</v>
      </c>
      <c r="C42" s="18">
        <v>85.277777777777771</v>
      </c>
      <c r="D42" s="6">
        <v>134.15833333333333</v>
      </c>
      <c r="E42" s="6">
        <v>147.48333333333332</v>
      </c>
      <c r="F42" s="19">
        <f t="shared" si="0"/>
        <v>122.30648148148147</v>
      </c>
      <c r="G42" s="19">
        <v>143.5</v>
      </c>
      <c r="H42" s="19">
        <v>139.5</v>
      </c>
      <c r="I42" s="19">
        <v>129.98333333333332</v>
      </c>
      <c r="J42" s="19">
        <v>131.48333333333332</v>
      </c>
      <c r="K42" s="19">
        <v>117.31666666666666</v>
      </c>
      <c r="L42" s="19">
        <v>123.39999999999999</v>
      </c>
      <c r="M42" s="19">
        <v>112.98333333333333</v>
      </c>
      <c r="N42" s="19">
        <v>108.14999999999999</v>
      </c>
      <c r="O42" s="7">
        <f t="shared" si="1"/>
        <v>-4.2779170969169655</v>
      </c>
      <c r="P42" s="8">
        <f t="shared" si="2"/>
        <v>-12.358184764991904</v>
      </c>
      <c r="Q42" s="20">
        <f t="shared" si="3"/>
        <v>26.820846905537451</v>
      </c>
    </row>
    <row r="43" spans="2:17" ht="16.5" thickBot="1">
      <c r="B43" s="36" t="s">
        <v>52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7" t="e">
        <f t="shared" si="1"/>
        <v>#DIV/0!</v>
      </c>
      <c r="P43" s="8" t="e">
        <f t="shared" si="2"/>
        <v>#DIV/0!</v>
      </c>
      <c r="Q43" s="20" t="e">
        <f t="shared" si="3"/>
        <v>#DIV/0!</v>
      </c>
    </row>
    <row r="44" spans="2:17" ht="15.75">
      <c r="B44" s="37" t="s">
        <v>43</v>
      </c>
      <c r="C44" s="24"/>
      <c r="D44" s="23">
        <v>50.84</v>
      </c>
      <c r="E44" s="23"/>
      <c r="F44" s="23">
        <v>52.14</v>
      </c>
      <c r="G44" s="23">
        <v>52.14</v>
      </c>
      <c r="H44" s="23">
        <v>52.14</v>
      </c>
      <c r="I44" s="23">
        <v>52.59</v>
      </c>
      <c r="J44" s="23">
        <v>52.89</v>
      </c>
      <c r="K44" s="49">
        <v>53.44</v>
      </c>
      <c r="L44" s="49">
        <v>54.61</v>
      </c>
      <c r="M44" s="49">
        <v>54.71</v>
      </c>
      <c r="N44" s="49">
        <v>54.71</v>
      </c>
      <c r="O44" s="7">
        <f t="shared" si="1"/>
        <v>0</v>
      </c>
      <c r="P44" s="8">
        <f t="shared" si="2"/>
        <v>0.18311664530305904</v>
      </c>
      <c r="Q44" s="20" t="e">
        <f t="shared" si="3"/>
        <v>#DIV/0!</v>
      </c>
    </row>
    <row r="45" spans="2:17" ht="15.75">
      <c r="B45" s="10" t="s">
        <v>44</v>
      </c>
      <c r="C45" s="11"/>
      <c r="D45" s="25">
        <v>55.73</v>
      </c>
      <c r="E45" s="25"/>
      <c r="F45" s="25">
        <v>57.03</v>
      </c>
      <c r="G45" s="25">
        <v>57.03</v>
      </c>
      <c r="H45" s="25">
        <v>57.03</v>
      </c>
      <c r="I45" s="25">
        <v>57.48</v>
      </c>
      <c r="J45" s="25">
        <v>57.78</v>
      </c>
      <c r="K45" s="50">
        <v>58.33</v>
      </c>
      <c r="L45" s="50">
        <v>59.74</v>
      </c>
      <c r="M45" s="50">
        <v>59.85</v>
      </c>
      <c r="N45" s="50">
        <v>59.85</v>
      </c>
      <c r="O45" s="7">
        <f t="shared" si="1"/>
        <v>0</v>
      </c>
      <c r="P45" s="8">
        <f t="shared" si="2"/>
        <v>0.18413123535319187</v>
      </c>
      <c r="Q45" s="20" t="e">
        <f t="shared" si="3"/>
        <v>#DIV/0!</v>
      </c>
    </row>
    <row r="46" spans="2:17" ht="16.5" thickBot="1">
      <c r="B46" s="12" t="s">
        <v>45</v>
      </c>
      <c r="C46" s="13"/>
      <c r="D46" s="26">
        <v>64.260000000000005</v>
      </c>
      <c r="E46" s="26"/>
      <c r="F46" s="26">
        <v>66.430000000000007</v>
      </c>
      <c r="G46" s="26">
        <v>66.430000000000007</v>
      </c>
      <c r="H46" s="26">
        <v>66.430000000000007</v>
      </c>
      <c r="I46" s="26">
        <v>66.88</v>
      </c>
      <c r="J46" s="26">
        <v>67.180000000000007</v>
      </c>
      <c r="K46" s="51">
        <v>67.73</v>
      </c>
      <c r="L46" s="51">
        <v>68.48</v>
      </c>
      <c r="M46" s="51">
        <v>68.680000000000007</v>
      </c>
      <c r="N46" s="51">
        <v>68.680000000000007</v>
      </c>
      <c r="O46" s="7">
        <f t="shared" si="1"/>
        <v>0</v>
      </c>
      <c r="P46" s="8">
        <f t="shared" si="2"/>
        <v>0.2920560747663643</v>
      </c>
      <c r="Q46" s="20" t="e">
        <f t="shared" si="3"/>
        <v>#DIV/0!</v>
      </c>
    </row>
    <row r="47" spans="2:17" ht="15.75">
      <c r="B47" s="38" t="s">
        <v>53</v>
      </c>
      <c r="C47" s="28"/>
      <c r="D47" s="27"/>
      <c r="E47" s="27"/>
      <c r="F47" s="27"/>
      <c r="G47" s="27"/>
      <c r="H47" s="27"/>
      <c r="I47" s="27"/>
      <c r="J47" s="27"/>
      <c r="K47" s="52"/>
      <c r="L47" s="52"/>
      <c r="M47" s="52"/>
      <c r="N47" s="52"/>
      <c r="O47" s="7" t="e">
        <f t="shared" si="1"/>
        <v>#DIV/0!</v>
      </c>
      <c r="P47" s="8" t="e">
        <f t="shared" si="2"/>
        <v>#DIV/0!</v>
      </c>
      <c r="Q47" s="20" t="e">
        <f t="shared" si="3"/>
        <v>#DIV/0!</v>
      </c>
    </row>
    <row r="48" spans="2:17" ht="15.75">
      <c r="B48" s="39" t="s">
        <v>43</v>
      </c>
      <c r="C48" s="14"/>
      <c r="D48" s="29">
        <v>50.2</v>
      </c>
      <c r="E48" s="29"/>
      <c r="F48" s="29">
        <v>50.9</v>
      </c>
      <c r="G48" s="29">
        <v>50.9</v>
      </c>
      <c r="H48" s="29">
        <v>50.9</v>
      </c>
      <c r="I48" s="29">
        <v>50.9</v>
      </c>
      <c r="J48" s="29">
        <v>51.3</v>
      </c>
      <c r="K48" s="53">
        <v>52.2</v>
      </c>
      <c r="L48" s="53">
        <v>53.4</v>
      </c>
      <c r="M48" s="53">
        <v>53.5</v>
      </c>
      <c r="N48" s="53">
        <v>53.65</v>
      </c>
      <c r="O48" s="7">
        <f t="shared" si="1"/>
        <v>0.28037383177570518</v>
      </c>
      <c r="P48" s="8">
        <f t="shared" si="2"/>
        <v>0.46816479400749245</v>
      </c>
      <c r="Q48" s="20" t="e">
        <f t="shared" si="3"/>
        <v>#DIV/0!</v>
      </c>
    </row>
    <row r="49" spans="2:17" ht="15.75">
      <c r="B49" s="40" t="s">
        <v>44</v>
      </c>
      <c r="C49" s="15"/>
      <c r="D49" s="30">
        <v>54.45</v>
      </c>
      <c r="E49" s="30"/>
      <c r="F49" s="30">
        <v>55.15</v>
      </c>
      <c r="G49" s="30">
        <v>55.15</v>
      </c>
      <c r="H49" s="30">
        <v>55.15</v>
      </c>
      <c r="I49" s="30">
        <v>55.65</v>
      </c>
      <c r="J49" s="30">
        <v>56.15</v>
      </c>
      <c r="K49" s="54">
        <v>56.9</v>
      </c>
      <c r="L49" s="54">
        <v>57.85</v>
      </c>
      <c r="M49" s="54">
        <v>57.95</v>
      </c>
      <c r="N49" s="54">
        <v>58.15</v>
      </c>
      <c r="O49" s="7">
        <f t="shared" si="1"/>
        <v>0.34512510785158668</v>
      </c>
      <c r="P49" s="8">
        <f t="shared" si="2"/>
        <v>0.51858254105442825</v>
      </c>
      <c r="Q49" s="20" t="e">
        <f t="shared" si="3"/>
        <v>#DIV/0!</v>
      </c>
    </row>
    <row r="50" spans="2:17" ht="16.5" thickBot="1">
      <c r="B50" s="41" t="s">
        <v>45</v>
      </c>
      <c r="C50" s="16"/>
      <c r="D50" s="31">
        <v>63.1</v>
      </c>
      <c r="E50" s="31"/>
      <c r="F50" s="31">
        <v>65.599999999999994</v>
      </c>
      <c r="G50" s="31">
        <v>65.599999999999994</v>
      </c>
      <c r="H50" s="31">
        <v>65.599999999999994</v>
      </c>
      <c r="I50" s="31">
        <v>65.900000000000006</v>
      </c>
      <c r="J50" s="31">
        <v>66.3</v>
      </c>
      <c r="K50" s="55">
        <v>67.099999999999994</v>
      </c>
      <c r="L50" s="55">
        <v>68.5</v>
      </c>
      <c r="M50" s="55">
        <v>68.75</v>
      </c>
      <c r="N50" s="55">
        <v>68.75</v>
      </c>
      <c r="O50" s="7">
        <f t="shared" si="1"/>
        <v>0</v>
      </c>
      <c r="P50" s="8">
        <f t="shared" si="2"/>
        <v>0.36496350364963348</v>
      </c>
      <c r="Q50" s="20" t="e">
        <f t="shared" si="3"/>
        <v>#DIV/0!</v>
      </c>
    </row>
    <row r="51" spans="2:17" ht="16.5" thickBot="1">
      <c r="B51" s="42" t="s">
        <v>57</v>
      </c>
      <c r="C51" s="43"/>
      <c r="D51" s="32"/>
      <c r="E51" s="32"/>
      <c r="F51" s="32"/>
      <c r="G51" s="32"/>
      <c r="H51" s="32"/>
      <c r="I51" s="32"/>
      <c r="J51" s="32"/>
      <c r="K51" s="56"/>
      <c r="L51" s="56"/>
      <c r="M51" s="56"/>
      <c r="N51" s="56" t="s">
        <v>62</v>
      </c>
      <c r="O51" s="7" t="e">
        <f t="shared" si="1"/>
        <v>#VALUE!</v>
      </c>
      <c r="P51" s="8" t="e">
        <f t="shared" si="2"/>
        <v>#VALUE!</v>
      </c>
      <c r="Q51" s="20" t="e">
        <f t="shared" si="3"/>
        <v>#VALUE!</v>
      </c>
    </row>
    <row r="52" spans="2:17" ht="15.75">
      <c r="B52" s="44" t="s">
        <v>43</v>
      </c>
      <c r="C52" s="61">
        <v>45</v>
      </c>
      <c r="D52" s="33">
        <v>50</v>
      </c>
      <c r="E52" s="33"/>
      <c r="F52" s="33">
        <v>50.92</v>
      </c>
      <c r="G52" s="33">
        <v>50</v>
      </c>
      <c r="H52" s="33">
        <v>50</v>
      </c>
      <c r="I52" s="33">
        <v>50</v>
      </c>
      <c r="J52" s="33">
        <v>50</v>
      </c>
      <c r="K52" s="57">
        <v>51</v>
      </c>
      <c r="L52" s="57">
        <v>53</v>
      </c>
      <c r="M52" s="57">
        <v>53.5</v>
      </c>
      <c r="N52" s="57" t="s">
        <v>63</v>
      </c>
      <c r="O52" s="7" t="e">
        <f t="shared" si="1"/>
        <v>#VALUE!</v>
      </c>
      <c r="P52" s="8" t="e">
        <f t="shared" si="2"/>
        <v>#VALUE!</v>
      </c>
      <c r="Q52" s="20" t="e">
        <f t="shared" si="3"/>
        <v>#VALUE!</v>
      </c>
    </row>
    <row r="53" spans="2:17" ht="15.75">
      <c r="B53" s="21" t="s">
        <v>44</v>
      </c>
      <c r="C53" s="62">
        <v>49</v>
      </c>
      <c r="D53" s="34">
        <v>54</v>
      </c>
      <c r="E53" s="34"/>
      <c r="F53" s="34">
        <v>54</v>
      </c>
      <c r="G53" s="34">
        <v>54</v>
      </c>
      <c r="H53" s="34">
        <v>54</v>
      </c>
      <c r="I53" s="34">
        <v>54</v>
      </c>
      <c r="J53" s="34">
        <v>54</v>
      </c>
      <c r="K53" s="58">
        <v>55</v>
      </c>
      <c r="L53" s="58">
        <v>57</v>
      </c>
      <c r="M53" s="58">
        <v>57.5</v>
      </c>
      <c r="N53" s="58" t="s">
        <v>64</v>
      </c>
      <c r="O53" s="7" t="e">
        <f t="shared" si="1"/>
        <v>#VALUE!</v>
      </c>
      <c r="P53" s="8" t="e">
        <f t="shared" si="2"/>
        <v>#VALUE!</v>
      </c>
      <c r="Q53" s="20" t="e">
        <f t="shared" si="3"/>
        <v>#VALUE!</v>
      </c>
    </row>
    <row r="54" spans="2:17" ht="16.5" thickBot="1">
      <c r="B54" s="45" t="s">
        <v>45</v>
      </c>
      <c r="C54" s="46"/>
      <c r="D54" s="35">
        <v>61</v>
      </c>
      <c r="E54" s="47"/>
      <c r="F54" s="48">
        <v>62</v>
      </c>
      <c r="G54" s="35">
        <v>62</v>
      </c>
      <c r="H54" s="35">
        <v>62</v>
      </c>
      <c r="I54" s="35">
        <v>65</v>
      </c>
      <c r="J54" s="35">
        <v>65</v>
      </c>
      <c r="K54" s="59">
        <v>65</v>
      </c>
      <c r="L54" s="59">
        <v>67</v>
      </c>
      <c r="M54" s="59">
        <v>68</v>
      </c>
      <c r="N54" s="59" t="s">
        <v>65</v>
      </c>
      <c r="O54" s="7" t="e">
        <f t="shared" si="1"/>
        <v>#VALUE!</v>
      </c>
      <c r="P54" s="8" t="e">
        <f t="shared" si="2"/>
        <v>#VALUE!</v>
      </c>
      <c r="Q54" s="20" t="e">
        <f t="shared" si="3"/>
        <v>#VALUE!</v>
      </c>
    </row>
  </sheetData>
  <mergeCells count="1">
    <mergeCell ref="B1:O1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2024-10-02T14:07:37Z</dcterms:modified>
</cp:coreProperties>
</file>